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Работа в МДПУ\Кафедра МАТЕМАТИКИ\НП\"/>
    </mc:Choice>
  </mc:AlternateContent>
  <xr:revisionPtr revIDLastSave="0" documentId="13_ncr:1_{FE23E2B4-6AAA-41F4-982F-68EB1FE77B27}" xr6:coauthVersionLast="47" xr6:coauthVersionMax="47" xr10:uidLastSave="{00000000-0000-0000-0000-000000000000}"/>
  <bookViews>
    <workbookView xWindow="-108" yWindow="-108" windowWidth="23256" windowHeight="13896" firstSheet="1" activeTab="2" xr2:uid="{00000000-000D-0000-FFFF-FFFF00000000}"/>
  </bookViews>
  <sheets>
    <sheet name="K_PGS_03" sheetId="2" state="hidden" r:id="rId1"/>
    <sheet name="K_plan" sheetId="3" r:id="rId2"/>
    <sheet name="RUP" sheetId="4" r:id="rId3"/>
    <sheet name="RUPpgs03_з триместрами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ezR/2Pi66240WKemmvjSPDzt0zu0S02egd+mCFXIqg="/>
    </ext>
  </extLst>
</workbook>
</file>

<file path=xl/calcChain.xml><?xml version="1.0" encoding="utf-8"?>
<calcChain xmlns="http://schemas.openxmlformats.org/spreadsheetml/2006/main">
  <c r="F27" i="4" l="1"/>
  <c r="G27" i="4"/>
  <c r="H27" i="4"/>
  <c r="I27" i="4"/>
  <c r="J27" i="4"/>
  <c r="K27" i="4"/>
  <c r="L27" i="4"/>
  <c r="M27" i="4"/>
  <c r="N27" i="4"/>
  <c r="O27" i="4"/>
  <c r="O28" i="4" s="1"/>
  <c r="O30" i="4" s="1"/>
  <c r="P27" i="4"/>
  <c r="P28" i="4" s="1"/>
  <c r="P30" i="4" s="1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E27" i="4"/>
  <c r="F19" i="4"/>
  <c r="K19" i="4" s="1"/>
  <c r="F18" i="4"/>
  <c r="K18" i="4" s="1"/>
  <c r="G17" i="4"/>
  <c r="F17" i="4"/>
  <c r="K17" i="4" s="1"/>
  <c r="G16" i="4"/>
  <c r="F16" i="4"/>
  <c r="K16" i="4" s="1"/>
  <c r="F15" i="4"/>
  <c r="K15" i="4" s="1"/>
  <c r="G14" i="4"/>
  <c r="F14" i="4"/>
  <c r="K14" i="4" s="1"/>
  <c r="G13" i="4"/>
  <c r="F13" i="4"/>
  <c r="G12" i="4"/>
  <c r="F12" i="4"/>
  <c r="BJ11" i="4"/>
  <c r="BJ20" i="4" s="1"/>
  <c r="BI11" i="4"/>
  <c r="BI20" i="4" s="1"/>
  <c r="BH11" i="4"/>
  <c r="BH20" i="4" s="1"/>
  <c r="BG11" i="4"/>
  <c r="BG20" i="4" s="1"/>
  <c r="BF11" i="4"/>
  <c r="BF20" i="4" s="1"/>
  <c r="BE11" i="4"/>
  <c r="BE20" i="4" s="1"/>
  <c r="BD11" i="4"/>
  <c r="BD20" i="4" s="1"/>
  <c r="BD28" i="4" s="1"/>
  <c r="BC11" i="4"/>
  <c r="BC20" i="4" s="1"/>
  <c r="BB11" i="4"/>
  <c r="BB20" i="4" s="1"/>
  <c r="AZ11" i="4"/>
  <c r="AZ20" i="4" s="1"/>
  <c r="AY11" i="4"/>
  <c r="AY20" i="4" s="1"/>
  <c r="AX11" i="4"/>
  <c r="AX20" i="4" s="1"/>
  <c r="AW11" i="4"/>
  <c r="AV11" i="4"/>
  <c r="AV20" i="4" s="1"/>
  <c r="AU11" i="4"/>
  <c r="AU20" i="4" s="1"/>
  <c r="AT11" i="4"/>
  <c r="AS11" i="4"/>
  <c r="AS20" i="4" s="1"/>
  <c r="AR11" i="4"/>
  <c r="AR20" i="4" s="1"/>
  <c r="AP11" i="4"/>
  <c r="AP20" i="4" s="1"/>
  <c r="AO11" i="4"/>
  <c r="AO20" i="4" s="1"/>
  <c r="AN11" i="4"/>
  <c r="AN20" i="4" s="1"/>
  <c r="AM11" i="4"/>
  <c r="AM20" i="4" s="1"/>
  <c r="AL11" i="4"/>
  <c r="AL20" i="4" s="1"/>
  <c r="AK11" i="4"/>
  <c r="AJ11" i="4"/>
  <c r="AJ20" i="4" s="1"/>
  <c r="AI11" i="4"/>
  <c r="AI20" i="4" s="1"/>
  <c r="AH11" i="4"/>
  <c r="AH20" i="4" s="1"/>
  <c r="AF11" i="4"/>
  <c r="AF20" i="4" s="1"/>
  <c r="AE11" i="4"/>
  <c r="AE20" i="4" s="1"/>
  <c r="AD11" i="4"/>
  <c r="AD20" i="4" s="1"/>
  <c r="AD28" i="4" s="1"/>
  <c r="AC11" i="4"/>
  <c r="AC20" i="4" s="1"/>
  <c r="AB11" i="4"/>
  <c r="AB20" i="4" s="1"/>
  <c r="AA11" i="4"/>
  <c r="AA20" i="4" s="1"/>
  <c r="Z11" i="4"/>
  <c r="Z20" i="4" s="1"/>
  <c r="Y11" i="4"/>
  <c r="Y20" i="4" s="1"/>
  <c r="X11" i="4"/>
  <c r="X20" i="4" s="1"/>
  <c r="G11" i="4"/>
  <c r="F11" i="4"/>
  <c r="K11" i="4" s="1"/>
  <c r="AT20" i="4"/>
  <c r="AW20" i="4"/>
  <c r="E20" i="4"/>
  <c r="H20" i="4"/>
  <c r="I20" i="4"/>
  <c r="I28" i="4" s="1"/>
  <c r="J20" i="4"/>
  <c r="J28" i="4" s="1"/>
  <c r="L20" i="4"/>
  <c r="M20" i="4"/>
  <c r="N20" i="4"/>
  <c r="O20" i="4"/>
  <c r="P20" i="4"/>
  <c r="Q20" i="4"/>
  <c r="R20" i="4"/>
  <c r="S20" i="4"/>
  <c r="T20" i="4"/>
  <c r="U20" i="4"/>
  <c r="V20" i="4"/>
  <c r="W20" i="4"/>
  <c r="AG20" i="4"/>
  <c r="AG28" i="4" s="1"/>
  <c r="AK20" i="4"/>
  <c r="AQ20" i="4"/>
  <c r="BA20" i="4"/>
  <c r="BK20" i="4"/>
  <c r="BL20" i="4"/>
  <c r="BM20" i="4"/>
  <c r="BN20" i="4"/>
  <c r="BO20" i="4"/>
  <c r="BO28" i="4" s="1"/>
  <c r="BP20" i="4"/>
  <c r="BP28" i="4" s="1"/>
  <c r="BQ20" i="4"/>
  <c r="BR20" i="4"/>
  <c r="BS20" i="4"/>
  <c r="BT20" i="4"/>
  <c r="E28" i="4"/>
  <c r="M28" i="4"/>
  <c r="M30" i="4" s="1"/>
  <c r="N28" i="4"/>
  <c r="N30" i="4" s="1"/>
  <c r="S28" i="4"/>
  <c r="T44" i="4"/>
  <c r="AQ28" i="4"/>
  <c r="BQ28" i="4"/>
  <c r="BR28" i="4"/>
  <c r="BS28" i="4"/>
  <c r="BT28" i="4"/>
  <c r="C28" i="4"/>
  <c r="D28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U42" i="4"/>
  <c r="V42" i="4"/>
  <c r="BA28" i="4" l="1"/>
  <c r="W28" i="4"/>
  <c r="U28" i="4"/>
  <c r="AC28" i="4"/>
  <c r="V28" i="4"/>
  <c r="BN28" i="4"/>
  <c r="L28" i="4"/>
  <c r="K12" i="4"/>
  <c r="AR28" i="4"/>
  <c r="R28" i="4"/>
  <c r="R30" i="4" s="1"/>
  <c r="AE28" i="4"/>
  <c r="BF28" i="4"/>
  <c r="Q28" i="4"/>
  <c r="Q30" i="4" s="1"/>
  <c r="AO28" i="4"/>
  <c r="BB28" i="4"/>
  <c r="BC28" i="4"/>
  <c r="AB28" i="4"/>
  <c r="AK28" i="4"/>
  <c r="BE28" i="4"/>
  <c r="AL28" i="4"/>
  <c r="AT28" i="4"/>
  <c r="AP28" i="4"/>
  <c r="BM28" i="4"/>
  <c r="AS28" i="4"/>
  <c r="BK28" i="4"/>
  <c r="AF28" i="4"/>
  <c r="BG28" i="4"/>
  <c r="AH28" i="4"/>
  <c r="AU28" i="4"/>
  <c r="BH28" i="4"/>
  <c r="AI28" i="4"/>
  <c r="AV28" i="4"/>
  <c r="BI28" i="4"/>
  <c r="G20" i="4"/>
  <c r="G28" i="4" s="1"/>
  <c r="BJ28" i="4"/>
  <c r="H28" i="4"/>
  <c r="T28" i="4"/>
  <c r="Y28" i="4"/>
  <c r="AY28" i="4"/>
  <c r="AN28" i="4"/>
  <c r="AA28" i="4"/>
  <c r="AM28" i="4"/>
  <c r="AW28" i="4"/>
  <c r="BL28" i="4"/>
  <c r="AJ28" i="4"/>
  <c r="X28" i="4"/>
  <c r="AX28" i="4"/>
  <c r="Z28" i="4"/>
  <c r="AZ28" i="4"/>
  <c r="K13" i="4"/>
  <c r="K20" i="4"/>
  <c r="K28" i="4" s="1"/>
  <c r="F20" i="4"/>
  <c r="F28" i="4" s="1"/>
  <c r="AM28" i="3" l="1"/>
  <c r="AG28" i="3"/>
  <c r="AA28" i="3"/>
  <c r="X28" i="3"/>
  <c r="S28" i="3"/>
  <c r="C15" i="3"/>
  <c r="D15" i="3" s="1"/>
  <c r="E15" i="3" s="1"/>
  <c r="F15" i="3" s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N84" i="5" l="1"/>
  <c r="M84" i="5"/>
  <c r="L84" i="5"/>
  <c r="K84" i="5"/>
  <c r="J84" i="5"/>
  <c r="I84" i="5"/>
  <c r="BO83" i="5"/>
  <c r="BB83" i="5"/>
  <c r="AO83" i="5"/>
  <c r="AB83" i="5"/>
  <c r="J83" i="5"/>
  <c r="I83" i="5"/>
  <c r="H83" i="5" s="1"/>
  <c r="BO82" i="5"/>
  <c r="BB82" i="5"/>
  <c r="AO82" i="5"/>
  <c r="AB82" i="5"/>
  <c r="J82" i="5"/>
  <c r="BO81" i="5"/>
  <c r="BB81" i="5"/>
  <c r="AO81" i="5"/>
  <c r="AB81" i="5"/>
  <c r="J81" i="5"/>
  <c r="I81" i="5" s="1"/>
  <c r="H81" i="5" s="1"/>
  <c r="BO80" i="5"/>
  <c r="BB80" i="5"/>
  <c r="AO80" i="5"/>
  <c r="AB80" i="5"/>
  <c r="J80" i="5"/>
  <c r="BO79" i="5"/>
  <c r="BB79" i="5"/>
  <c r="AO79" i="5"/>
  <c r="AB79" i="5"/>
  <c r="J79" i="5"/>
  <c r="I79" i="5" s="1"/>
  <c r="H79" i="5" s="1"/>
  <c r="BO78" i="5"/>
  <c r="BB78" i="5"/>
  <c r="AO78" i="5"/>
  <c r="AB78" i="5"/>
  <c r="J78" i="5"/>
  <c r="I78" i="5" s="1"/>
  <c r="BO77" i="5"/>
  <c r="BB77" i="5"/>
  <c r="AO77" i="5"/>
  <c r="AB77" i="5"/>
  <c r="J77" i="5"/>
  <c r="I77" i="5" s="1"/>
  <c r="H77" i="5" s="1"/>
  <c r="BO76" i="5"/>
  <c r="BO74" i="5" s="1"/>
  <c r="BB76" i="5"/>
  <c r="AO76" i="5"/>
  <c r="AB76" i="5"/>
  <c r="J76" i="5"/>
  <c r="BO75" i="5"/>
  <c r="BB75" i="5"/>
  <c r="AO75" i="5"/>
  <c r="AB75" i="5"/>
  <c r="J75" i="5"/>
  <c r="I75" i="5" s="1"/>
  <c r="CM74" i="5"/>
  <c r="CL74" i="5"/>
  <c r="CK74" i="5"/>
  <c r="CJ74" i="5"/>
  <c r="CI74" i="5"/>
  <c r="CH74" i="5"/>
  <c r="CG74" i="5"/>
  <c r="CF74" i="5"/>
  <c r="CE74" i="5"/>
  <c r="CD74" i="5"/>
  <c r="CC74" i="5"/>
  <c r="CB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BO73" i="5"/>
  <c r="BB73" i="5"/>
  <c r="AO73" i="5"/>
  <c r="AB73" i="5"/>
  <c r="J73" i="5"/>
  <c r="I73" i="5" s="1"/>
  <c r="H73" i="5" s="1"/>
  <c r="BO72" i="5"/>
  <c r="BB72" i="5"/>
  <c r="AO72" i="5"/>
  <c r="AB72" i="5"/>
  <c r="J72" i="5"/>
  <c r="I72" i="5"/>
  <c r="H72" i="5" s="1"/>
  <c r="BO71" i="5"/>
  <c r="BB71" i="5"/>
  <c r="AO71" i="5"/>
  <c r="AB71" i="5"/>
  <c r="J71" i="5"/>
  <c r="I71" i="5" s="1"/>
  <c r="H71" i="5" s="1"/>
  <c r="BO70" i="5"/>
  <c r="BB70" i="5"/>
  <c r="AO70" i="5"/>
  <c r="AB70" i="5"/>
  <c r="J70" i="5"/>
  <c r="I70" i="5" s="1"/>
  <c r="H70" i="5" s="1"/>
  <c r="BO69" i="5"/>
  <c r="BO65" i="5" s="1"/>
  <c r="BB69" i="5"/>
  <c r="AO69" i="5"/>
  <c r="AB69" i="5"/>
  <c r="J69" i="5"/>
  <c r="I69" i="5" s="1"/>
  <c r="H69" i="5" s="1"/>
  <c r="BO68" i="5"/>
  <c r="BB68" i="5"/>
  <c r="AO68" i="5"/>
  <c r="AB68" i="5"/>
  <c r="J68" i="5"/>
  <c r="BO67" i="5"/>
  <c r="BB67" i="5"/>
  <c r="AO67" i="5"/>
  <c r="AB67" i="5"/>
  <c r="J67" i="5"/>
  <c r="I67" i="5"/>
  <c r="H67" i="5" s="1"/>
  <c r="BO66" i="5"/>
  <c r="BB66" i="5"/>
  <c r="AO66" i="5"/>
  <c r="AB66" i="5"/>
  <c r="J66" i="5"/>
  <c r="I66" i="5" s="1"/>
  <c r="H66" i="5" s="1"/>
  <c r="CM65" i="5"/>
  <c r="CL65" i="5"/>
  <c r="CK65" i="5"/>
  <c r="CJ65" i="5"/>
  <c r="CI65" i="5"/>
  <c r="CH65" i="5"/>
  <c r="CG65" i="5"/>
  <c r="CF65" i="5"/>
  <c r="CE65" i="5"/>
  <c r="CD65" i="5"/>
  <c r="CC65" i="5"/>
  <c r="CB65" i="5"/>
  <c r="AO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BO64" i="5"/>
  <c r="BB64" i="5"/>
  <c r="AO64" i="5"/>
  <c r="AB64" i="5"/>
  <c r="J64" i="5"/>
  <c r="I64" i="5" s="1"/>
  <c r="H64" i="5" s="1"/>
  <c r="BO63" i="5"/>
  <c r="BB63" i="5"/>
  <c r="AO63" i="5"/>
  <c r="AB63" i="5"/>
  <c r="J63" i="5"/>
  <c r="I63" i="5" s="1"/>
  <c r="H63" i="5" s="1"/>
  <c r="BO62" i="5"/>
  <c r="BB62" i="5"/>
  <c r="AO62" i="5"/>
  <c r="AB62" i="5"/>
  <c r="J62" i="5"/>
  <c r="I62" i="5" s="1"/>
  <c r="H62" i="5" s="1"/>
  <c r="BO61" i="5"/>
  <c r="BB61" i="5"/>
  <c r="AO61" i="5"/>
  <c r="AB61" i="5"/>
  <c r="J61" i="5"/>
  <c r="I61" i="5" s="1"/>
  <c r="H61" i="5" s="1"/>
  <c r="BO60" i="5"/>
  <c r="BB60" i="5"/>
  <c r="AO60" i="5"/>
  <c r="AB60" i="5"/>
  <c r="J60" i="5"/>
  <c r="I60" i="5" s="1"/>
  <c r="H60" i="5" s="1"/>
  <c r="BO59" i="5"/>
  <c r="BB59" i="5"/>
  <c r="AO59" i="5"/>
  <c r="AB59" i="5"/>
  <c r="J59" i="5"/>
  <c r="I59" i="5"/>
  <c r="H59" i="5" s="1"/>
  <c r="BO58" i="5"/>
  <c r="BB58" i="5"/>
  <c r="AO58" i="5"/>
  <c r="AB58" i="5"/>
  <c r="J58" i="5"/>
  <c r="I58" i="5" s="1"/>
  <c r="BO57" i="5"/>
  <c r="BB57" i="5"/>
  <c r="BB56" i="5" s="1"/>
  <c r="AO57" i="5"/>
  <c r="AB57" i="5"/>
  <c r="J57" i="5"/>
  <c r="I57" i="5" s="1"/>
  <c r="H57" i="5" s="1"/>
  <c r="CM56" i="5"/>
  <c r="CL56" i="5"/>
  <c r="CK56" i="5"/>
  <c r="CJ56" i="5"/>
  <c r="CI56" i="5"/>
  <c r="CH56" i="5"/>
  <c r="CG56" i="5"/>
  <c r="CF56" i="5"/>
  <c r="CE56" i="5"/>
  <c r="CD56" i="5"/>
  <c r="CC56" i="5"/>
  <c r="CB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BO55" i="5"/>
  <c r="BB55" i="5"/>
  <c r="AO55" i="5"/>
  <c r="AB55" i="5"/>
  <c r="J55" i="5"/>
  <c r="I55" i="5"/>
  <c r="H55" i="5" s="1"/>
  <c r="BO54" i="5"/>
  <c r="BB54" i="5"/>
  <c r="AO54" i="5"/>
  <c r="AB54" i="5"/>
  <c r="J54" i="5"/>
  <c r="I54" i="5" s="1"/>
  <c r="H54" i="5" s="1"/>
  <c r="BO53" i="5"/>
  <c r="BB53" i="5"/>
  <c r="AO53" i="5"/>
  <c r="AB53" i="5"/>
  <c r="J53" i="5"/>
  <c r="I53" i="5" s="1"/>
  <c r="H53" i="5" s="1"/>
  <c r="BO52" i="5"/>
  <c r="BB52" i="5"/>
  <c r="AO52" i="5"/>
  <c r="AB52" i="5"/>
  <c r="J52" i="5"/>
  <c r="I52" i="5" s="1"/>
  <c r="H52" i="5" s="1"/>
  <c r="BO51" i="5"/>
  <c r="BB51" i="5"/>
  <c r="AO51" i="5"/>
  <c r="AB51" i="5"/>
  <c r="J51" i="5"/>
  <c r="I51" i="5"/>
  <c r="H51" i="5" s="1"/>
  <c r="BO50" i="5"/>
  <c r="BB50" i="5"/>
  <c r="AO50" i="5"/>
  <c r="AB50" i="5"/>
  <c r="J50" i="5"/>
  <c r="I50" i="5"/>
  <c r="H50" i="5" s="1"/>
  <c r="BO49" i="5"/>
  <c r="BB49" i="5"/>
  <c r="AO49" i="5"/>
  <c r="AB49" i="5"/>
  <c r="J49" i="5"/>
  <c r="I49" i="5"/>
  <c r="H49" i="5" s="1"/>
  <c r="BO48" i="5"/>
  <c r="BB48" i="5"/>
  <c r="AO48" i="5"/>
  <c r="AB48" i="5"/>
  <c r="J48" i="5"/>
  <c r="I48" i="5"/>
  <c r="H48" i="5" s="1"/>
  <c r="BO47" i="5"/>
  <c r="BB47" i="5"/>
  <c r="AO47" i="5"/>
  <c r="AB47" i="5"/>
  <c r="J47" i="5"/>
  <c r="I47" i="5"/>
  <c r="H47" i="5" s="1"/>
  <c r="BO46" i="5"/>
  <c r="BB46" i="5"/>
  <c r="AO46" i="5"/>
  <c r="AB46" i="5"/>
  <c r="J46" i="5"/>
  <c r="I46" i="5"/>
  <c r="H46" i="5" s="1"/>
  <c r="BO45" i="5"/>
  <c r="BB45" i="5"/>
  <c r="AO45" i="5"/>
  <c r="AB45" i="5"/>
  <c r="J45" i="5"/>
  <c r="I45" i="5"/>
  <c r="H45" i="5" s="1"/>
  <c r="BO44" i="5"/>
  <c r="BB44" i="5"/>
  <c r="AO44" i="5"/>
  <c r="AB44" i="5"/>
  <c r="J44" i="5"/>
  <c r="I44" i="5" s="1"/>
  <c r="H44" i="5" s="1"/>
  <c r="BO43" i="5"/>
  <c r="BB43" i="5"/>
  <c r="AO43" i="5"/>
  <c r="AB43" i="5"/>
  <c r="J43" i="5"/>
  <c r="I43" i="5" s="1"/>
  <c r="H43" i="5" s="1"/>
  <c r="BO42" i="5"/>
  <c r="BB42" i="5"/>
  <c r="AO42" i="5"/>
  <c r="AB42" i="5"/>
  <c r="J42" i="5"/>
  <c r="I42" i="5" s="1"/>
  <c r="H42" i="5" s="1"/>
  <c r="BO41" i="5"/>
  <c r="BB41" i="5"/>
  <c r="AO41" i="5"/>
  <c r="AB41" i="5"/>
  <c r="J41" i="5"/>
  <c r="H41" i="5" s="1"/>
  <c r="BO40" i="5"/>
  <c r="BB40" i="5"/>
  <c r="AO40" i="5"/>
  <c r="AB40" i="5"/>
  <c r="J40" i="5"/>
  <c r="I40" i="5"/>
  <c r="H40" i="5" s="1"/>
  <c r="BO39" i="5"/>
  <c r="BB39" i="5"/>
  <c r="AO39" i="5"/>
  <c r="AB39" i="5"/>
  <c r="J39" i="5"/>
  <c r="I39" i="5" s="1"/>
  <c r="H39" i="5" s="1"/>
  <c r="BO38" i="5"/>
  <c r="BB38" i="5"/>
  <c r="AO38" i="5"/>
  <c r="AB38" i="5"/>
  <c r="J38" i="5"/>
  <c r="I38" i="5" s="1"/>
  <c r="H38" i="5" s="1"/>
  <c r="BO37" i="5"/>
  <c r="BB37" i="5"/>
  <c r="AO37" i="5"/>
  <c r="AB37" i="5"/>
  <c r="J37" i="5"/>
  <c r="I37" i="5" s="1"/>
  <c r="H37" i="5" s="1"/>
  <c r="BO36" i="5"/>
  <c r="BB36" i="5"/>
  <c r="AO36" i="5"/>
  <c r="AB36" i="5"/>
  <c r="J36" i="5"/>
  <c r="I36" i="5"/>
  <c r="H36" i="5" s="1"/>
  <c r="BO35" i="5"/>
  <c r="BB35" i="5"/>
  <c r="AO35" i="5"/>
  <c r="AB35" i="5"/>
  <c r="J35" i="5"/>
  <c r="I35" i="5" s="1"/>
  <c r="BO34" i="5"/>
  <c r="BO32" i="5" s="1"/>
  <c r="BB34" i="5"/>
  <c r="AO34" i="5"/>
  <c r="AB34" i="5"/>
  <c r="J34" i="5"/>
  <c r="I34" i="5" s="1"/>
  <c r="BO33" i="5"/>
  <c r="BB33" i="5"/>
  <c r="BB32" i="5" s="1"/>
  <c r="AO33" i="5"/>
  <c r="AB33" i="5"/>
  <c r="J33" i="5"/>
  <c r="I33" i="5"/>
  <c r="H33" i="5" s="1"/>
  <c r="CM32" i="5"/>
  <c r="CL32" i="5"/>
  <c r="CK32" i="5"/>
  <c r="CJ32" i="5"/>
  <c r="CI32" i="5"/>
  <c r="CH32" i="5"/>
  <c r="CG32" i="5"/>
  <c r="CF32" i="5"/>
  <c r="CE32" i="5"/>
  <c r="CD32" i="5"/>
  <c r="CC32" i="5"/>
  <c r="CB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G32" i="5"/>
  <c r="BO31" i="5"/>
  <c r="BB31" i="5"/>
  <c r="AO31" i="5"/>
  <c r="AB31" i="5"/>
  <c r="J31" i="5"/>
  <c r="I31" i="5"/>
  <c r="H31" i="5" s="1"/>
  <c r="BO30" i="5"/>
  <c r="BB30" i="5"/>
  <c r="AO30" i="5"/>
  <c r="AB30" i="5"/>
  <c r="J30" i="5"/>
  <c r="I30" i="5" s="1"/>
  <c r="H30" i="5" s="1"/>
  <c r="BO29" i="5"/>
  <c r="BB29" i="5"/>
  <c r="AO29" i="5"/>
  <c r="AB29" i="5"/>
  <c r="J29" i="5"/>
  <c r="I29" i="5" s="1"/>
  <c r="H29" i="5" s="1"/>
  <c r="BO28" i="5"/>
  <c r="BB28" i="5"/>
  <c r="AO28" i="5"/>
  <c r="AB28" i="5"/>
  <c r="J28" i="5"/>
  <c r="I28" i="5" s="1"/>
  <c r="H28" i="5" s="1"/>
  <c r="BO27" i="5"/>
  <c r="BB27" i="5"/>
  <c r="AO27" i="5"/>
  <c r="AB27" i="5"/>
  <c r="J27" i="5"/>
  <c r="I27" i="5" s="1"/>
  <c r="H27" i="5" s="1"/>
  <c r="BO26" i="5"/>
  <c r="BB26" i="5"/>
  <c r="AO26" i="5"/>
  <c r="AB26" i="5"/>
  <c r="J26" i="5"/>
  <c r="I26" i="5" s="1"/>
  <c r="BO25" i="5"/>
  <c r="BB25" i="5"/>
  <c r="AO25" i="5"/>
  <c r="AB25" i="5"/>
  <c r="J25" i="5"/>
  <c r="I25" i="5" s="1"/>
  <c r="H25" i="5" s="1"/>
  <c r="BO24" i="5"/>
  <c r="BO21" i="5" s="1"/>
  <c r="BB24" i="5"/>
  <c r="AO24" i="5"/>
  <c r="AB24" i="5"/>
  <c r="J24" i="5"/>
  <c r="I24" i="5" s="1"/>
  <c r="H24" i="5" s="1"/>
  <c r="BO23" i="5"/>
  <c r="BB23" i="5"/>
  <c r="AO23" i="5"/>
  <c r="AB23" i="5"/>
  <c r="J23" i="5"/>
  <c r="I23" i="5" s="1"/>
  <c r="H23" i="5" s="1"/>
  <c r="BO22" i="5"/>
  <c r="BB22" i="5"/>
  <c r="BB21" i="5" s="1"/>
  <c r="AO22" i="5"/>
  <c r="AB22" i="5"/>
  <c r="J22" i="5"/>
  <c r="I22" i="5"/>
  <c r="H22" i="5" s="1"/>
  <c r="CM21" i="5"/>
  <c r="CL21" i="5"/>
  <c r="CK21" i="5"/>
  <c r="CJ21" i="5"/>
  <c r="CI21" i="5"/>
  <c r="CH21" i="5"/>
  <c r="CG21" i="5"/>
  <c r="CF21" i="5"/>
  <c r="CE21" i="5"/>
  <c r="CD21" i="5"/>
  <c r="CC21" i="5"/>
  <c r="CB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BO20" i="5"/>
  <c r="BB20" i="5"/>
  <c r="AO20" i="5"/>
  <c r="AB20" i="5"/>
  <c r="J20" i="5"/>
  <c r="I20" i="5" s="1"/>
  <c r="H20" i="5" s="1"/>
  <c r="BO19" i="5"/>
  <c r="BB19" i="5"/>
  <c r="AO19" i="5"/>
  <c r="AB19" i="5"/>
  <c r="J19" i="5"/>
  <c r="I19" i="5" s="1"/>
  <c r="H19" i="5" s="1"/>
  <c r="BO18" i="5"/>
  <c r="BB18" i="5"/>
  <c r="AO18" i="5"/>
  <c r="AB18" i="5"/>
  <c r="J18" i="5"/>
  <c r="I18" i="5" s="1"/>
  <c r="H18" i="5" s="1"/>
  <c r="BO17" i="5"/>
  <c r="BB17" i="5"/>
  <c r="AO17" i="5"/>
  <c r="AB17" i="5"/>
  <c r="J17" i="5"/>
  <c r="I17" i="5" s="1"/>
  <c r="H17" i="5" s="1"/>
  <c r="BO16" i="5"/>
  <c r="BB16" i="5"/>
  <c r="AO16" i="5"/>
  <c r="AB16" i="5"/>
  <c r="J16" i="5"/>
  <c r="I16" i="5"/>
  <c r="H16" i="5" s="1"/>
  <c r="BO15" i="5"/>
  <c r="BB15" i="5"/>
  <c r="AO15" i="5"/>
  <c r="AB15" i="5"/>
  <c r="J15" i="5"/>
  <c r="I15" i="5" s="1"/>
  <c r="H15" i="5" s="1"/>
  <c r="BO14" i="5"/>
  <c r="BB14" i="5"/>
  <c r="AO14" i="5"/>
  <c r="AB14" i="5"/>
  <c r="J14" i="5"/>
  <c r="I14" i="5" s="1"/>
  <c r="H14" i="5" s="1"/>
  <c r="BO13" i="5"/>
  <c r="BB13" i="5"/>
  <c r="AO13" i="5"/>
  <c r="AB13" i="5"/>
  <c r="J13" i="5"/>
  <c r="I13" i="5" s="1"/>
  <c r="H13" i="5" s="1"/>
  <c r="BO12" i="5"/>
  <c r="BB12" i="5"/>
  <c r="AO12" i="5"/>
  <c r="AB12" i="5"/>
  <c r="J12" i="5"/>
  <c r="I12" i="5" s="1"/>
  <c r="H12" i="5" s="1"/>
  <c r="BO11" i="5"/>
  <c r="BB11" i="5"/>
  <c r="AO11" i="5"/>
  <c r="AB11" i="5"/>
  <c r="J11" i="5"/>
  <c r="I11" i="5" s="1"/>
  <c r="BO10" i="5"/>
  <c r="BB10" i="5"/>
  <c r="AO10" i="5"/>
  <c r="AB10" i="5"/>
  <c r="J10" i="5"/>
  <c r="I10" i="5" s="1"/>
  <c r="H10" i="5" s="1"/>
  <c r="BO9" i="5"/>
  <c r="BO8" i="5" s="1"/>
  <c r="BB9" i="5"/>
  <c r="AO9" i="5"/>
  <c r="AB9" i="5"/>
  <c r="J9" i="5"/>
  <c r="I9" i="5" s="1"/>
  <c r="H9" i="5" s="1"/>
  <c r="CM8" i="5"/>
  <c r="CL8" i="5"/>
  <c r="CK8" i="5"/>
  <c r="CJ8" i="5"/>
  <c r="CI8" i="5"/>
  <c r="CH8" i="5"/>
  <c r="CG8" i="5"/>
  <c r="CF8" i="5"/>
  <c r="CE8" i="5"/>
  <c r="CE90" i="5" s="1"/>
  <c r="R93" i="5" s="1"/>
  <c r="CD8" i="5"/>
  <c r="CC8" i="5"/>
  <c r="CB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G8" i="5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BP7" i="5"/>
  <c r="BP31" i="5" s="1"/>
  <c r="BC7" i="5"/>
  <c r="BD7" i="5" s="1"/>
  <c r="BD34" i="5" s="1"/>
  <c r="AP7" i="5"/>
  <c r="AP31" i="5" s="1"/>
  <c r="AC7" i="5"/>
  <c r="AD7" i="5" s="1"/>
  <c r="AD34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B7" i="5"/>
  <c r="C7" i="5" s="1"/>
  <c r="D7" i="5" s="1"/>
  <c r="E7" i="5" s="1"/>
  <c r="F7" i="5" s="1"/>
  <c r="G7" i="5" s="1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O9" i="4"/>
  <c r="P9" i="4" s="1"/>
  <c r="Q9" i="4" s="1"/>
  <c r="R9" i="4" s="1"/>
  <c r="S9" i="4" s="1"/>
  <c r="T9" i="4" s="1"/>
  <c r="U9" i="4" s="1"/>
  <c r="V9" i="4" s="1"/>
  <c r="G9" i="4"/>
  <c r="H9" i="4" s="1"/>
  <c r="I9" i="4" s="1"/>
  <c r="J9" i="4" s="1"/>
  <c r="K9" i="4" s="1"/>
  <c r="L9" i="4" s="1"/>
  <c r="B9" i="4"/>
  <c r="C9" i="4" s="1"/>
  <c r="D9" i="4" s="1"/>
  <c r="N6" i="4"/>
  <c r="O6" i="4" s="1"/>
  <c r="P6" i="4" s="1"/>
  <c r="Q6" i="4" s="1"/>
  <c r="R6" i="4" s="1"/>
  <c r="S6" i="4" s="1"/>
  <c r="T6" i="4" s="1"/>
  <c r="BH23" i="2"/>
  <c r="BG23" i="2"/>
  <c r="BF23" i="2"/>
  <c r="BE23" i="2"/>
  <c r="BD23" i="2"/>
  <c r="BC23" i="2"/>
  <c r="BB23" i="2"/>
  <c r="AX22" i="2"/>
  <c r="AY22" i="2" s="1"/>
  <c r="AZ22" i="2" s="1"/>
  <c r="BA22" i="2" s="1"/>
  <c r="AS22" i="2"/>
  <c r="AT22" i="2" s="1"/>
  <c r="AU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V22" i="2"/>
  <c r="W22" i="2" s="1"/>
  <c r="X22" i="2" s="1"/>
  <c r="Y22" i="2" s="1"/>
  <c r="Z22" i="2" s="1"/>
  <c r="AA22" i="2" s="1"/>
  <c r="AB22" i="2" s="1"/>
  <c r="T22" i="2"/>
  <c r="Q22" i="2"/>
  <c r="R22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BI21" i="2"/>
  <c r="BI20" i="2"/>
  <c r="BI19" i="2"/>
  <c r="BI18" i="2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U17" i="2"/>
  <c r="V17" i="2" s="1"/>
  <c r="W17" i="2" s="1"/>
  <c r="X17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BA16" i="2"/>
  <c r="AZ16" i="2"/>
  <c r="AY16" i="2"/>
  <c r="AX16" i="2"/>
  <c r="AT16" i="2"/>
  <c r="AK16" i="2"/>
  <c r="AG16" i="2"/>
  <c r="AB16" i="2"/>
  <c r="AC15" i="2" s="1"/>
  <c r="AC16" i="2" s="1"/>
  <c r="AD15" i="2" s="1"/>
  <c r="AD16" i="2" s="1"/>
  <c r="AE15" i="2" s="1"/>
  <c r="X16" i="2"/>
  <c r="Y15" i="2" s="1"/>
  <c r="Y16" i="2" s="1"/>
  <c r="Z15" i="2" s="1"/>
  <c r="Z16" i="2" s="1"/>
  <c r="T16" i="2"/>
  <c r="O16" i="2"/>
  <c r="L16" i="2"/>
  <c r="K16" i="2"/>
  <c r="G16" i="2"/>
  <c r="C16" i="2"/>
  <c r="AY15" i="2"/>
  <c r="AU15" i="2"/>
  <c r="AU16" i="2" s="1"/>
  <c r="AV15" i="2" s="1"/>
  <c r="AV16" i="2" s="1"/>
  <c r="AW15" i="2" s="1"/>
  <c r="AT15" i="2"/>
  <c r="AP15" i="2"/>
  <c r="AP16" i="2" s="1"/>
  <c r="AQ15" i="2" s="1"/>
  <c r="AQ16" i="2" s="1"/>
  <c r="AR15" i="2" s="1"/>
  <c r="AL15" i="2"/>
  <c r="AL16" i="2" s="1"/>
  <c r="AM15" i="2" s="1"/>
  <c r="AM16" i="2" s="1"/>
  <c r="AN15" i="2" s="1"/>
  <c r="AH15" i="2"/>
  <c r="AH16" i="2" s="1"/>
  <c r="AI15" i="2" s="1"/>
  <c r="AI16" i="2" s="1"/>
  <c r="U15" i="2"/>
  <c r="U16" i="2" s="1"/>
  <c r="V15" i="2" s="1"/>
  <c r="V16" i="2" s="1"/>
  <c r="P15" i="2"/>
  <c r="Q15" i="2" s="1"/>
  <c r="M15" i="2"/>
  <c r="N15" i="2" s="1"/>
  <c r="H15" i="2"/>
  <c r="I15" i="2" s="1"/>
  <c r="I16" i="2" s="1"/>
  <c r="D15" i="2"/>
  <c r="D16" i="2" s="1"/>
  <c r="E15" i="2" s="1"/>
  <c r="E16" i="2" s="1"/>
  <c r="C15" i="2"/>
  <c r="J21" i="5" l="1"/>
  <c r="AO32" i="5"/>
  <c r="BB65" i="5"/>
  <c r="BO56" i="5"/>
  <c r="BO90" i="5" s="1"/>
  <c r="O92" i="5" s="1"/>
  <c r="J8" i="5"/>
  <c r="CI90" i="5"/>
  <c r="V93" i="5" s="1"/>
  <c r="AB65" i="5"/>
  <c r="AB56" i="5"/>
  <c r="AO56" i="5"/>
  <c r="AO74" i="5"/>
  <c r="AO21" i="5"/>
  <c r="AB32" i="5"/>
  <c r="BB74" i="5"/>
  <c r="H78" i="5"/>
  <c r="CM90" i="5"/>
  <c r="Z93" i="5" s="1"/>
  <c r="AB8" i="5"/>
  <c r="AB90" i="5" s="1"/>
  <c r="O94" i="5" s="1"/>
  <c r="BB8" i="5"/>
  <c r="J74" i="5"/>
  <c r="AB74" i="5"/>
  <c r="AO8" i="5"/>
  <c r="AO90" i="5" s="1"/>
  <c r="O95" i="5" s="1"/>
  <c r="H34" i="5"/>
  <c r="I32" i="5"/>
  <c r="BI23" i="2"/>
  <c r="CB90" i="5"/>
  <c r="O93" i="5" s="1"/>
  <c r="CF90" i="5"/>
  <c r="S93" i="5" s="1"/>
  <c r="CJ90" i="5"/>
  <c r="W93" i="5" s="1"/>
  <c r="J32" i="5"/>
  <c r="CC90" i="5"/>
  <c r="P93" i="5" s="1"/>
  <c r="CG90" i="5"/>
  <c r="T93" i="5" s="1"/>
  <c r="CK90" i="5"/>
  <c r="X93" i="5" s="1"/>
  <c r="AB21" i="5"/>
  <c r="J56" i="5"/>
  <c r="I65" i="5"/>
  <c r="CD90" i="5"/>
  <c r="Q93" i="5" s="1"/>
  <c r="CH90" i="5"/>
  <c r="U93" i="5" s="1"/>
  <c r="CL90" i="5"/>
  <c r="Y93" i="5" s="1"/>
  <c r="AO17" i="2"/>
  <c r="AO15" i="2"/>
  <c r="Q16" i="2"/>
  <c r="R15" i="2"/>
  <c r="R16" i="2" s="1"/>
  <c r="P16" i="2"/>
  <c r="H16" i="2"/>
  <c r="M16" i="2"/>
  <c r="H11" i="5"/>
  <c r="I8" i="5"/>
  <c r="AC83" i="5"/>
  <c r="AC81" i="5"/>
  <c r="AC79" i="5"/>
  <c r="AC82" i="5"/>
  <c r="AC80" i="5"/>
  <c r="AC78" i="5"/>
  <c r="AC76" i="5"/>
  <c r="AC72" i="5"/>
  <c r="AC77" i="5"/>
  <c r="AC75" i="5"/>
  <c r="AC73" i="5"/>
  <c r="AC70" i="5"/>
  <c r="AC68" i="5"/>
  <c r="AC66" i="5"/>
  <c r="AC71" i="5"/>
  <c r="AC69" i="5"/>
  <c r="AC67" i="5"/>
  <c r="AC63" i="5"/>
  <c r="AC61" i="5"/>
  <c r="AC59" i="5"/>
  <c r="AC57" i="5"/>
  <c r="AC55" i="5"/>
  <c r="AC53" i="5"/>
  <c r="AC51" i="5"/>
  <c r="AC64" i="5"/>
  <c r="AC62" i="5"/>
  <c r="AC60" i="5"/>
  <c r="AC58" i="5"/>
  <c r="AC54" i="5"/>
  <c r="AC52" i="5"/>
  <c r="AC49" i="5"/>
  <c r="AC47" i="5"/>
  <c r="AC45" i="5"/>
  <c r="AC43" i="5"/>
  <c r="AC41" i="5"/>
  <c r="AC40" i="5"/>
  <c r="AC38" i="5"/>
  <c r="AC36" i="5"/>
  <c r="AC34" i="5"/>
  <c r="AC50" i="5"/>
  <c r="AC48" i="5"/>
  <c r="AC46" i="5"/>
  <c r="AC44" i="5"/>
  <c r="AC42" i="5"/>
  <c r="AC39" i="5"/>
  <c r="AC37" i="5"/>
  <c r="AE7" i="5"/>
  <c r="AQ7" i="5"/>
  <c r="BC83" i="5"/>
  <c r="BC81" i="5"/>
  <c r="BC79" i="5"/>
  <c r="BC82" i="5"/>
  <c r="BC80" i="5"/>
  <c r="BC78" i="5"/>
  <c r="BC76" i="5"/>
  <c r="BC72" i="5"/>
  <c r="BC77" i="5"/>
  <c r="BC75" i="5"/>
  <c r="BC73" i="5"/>
  <c r="BC70" i="5"/>
  <c r="BC68" i="5"/>
  <c r="BC66" i="5"/>
  <c r="BC71" i="5"/>
  <c r="BC69" i="5"/>
  <c r="BC67" i="5"/>
  <c r="BC64" i="5"/>
  <c r="BC63" i="5"/>
  <c r="BC61" i="5"/>
  <c r="BC59" i="5"/>
  <c r="BC57" i="5"/>
  <c r="BC55" i="5"/>
  <c r="BC53" i="5"/>
  <c r="BC51" i="5"/>
  <c r="BC62" i="5"/>
  <c r="BC60" i="5"/>
  <c r="BC58" i="5"/>
  <c r="BC54" i="5"/>
  <c r="BC52" i="5"/>
  <c r="BC49" i="5"/>
  <c r="BC47" i="5"/>
  <c r="BC45" i="5"/>
  <c r="BC43" i="5"/>
  <c r="BC41" i="5"/>
  <c r="BC40" i="5"/>
  <c r="BC38" i="5"/>
  <c r="BC36" i="5"/>
  <c r="BC34" i="5"/>
  <c r="BC50" i="5"/>
  <c r="BC48" i="5"/>
  <c r="BC46" i="5"/>
  <c r="BC44" i="5"/>
  <c r="BC42" i="5"/>
  <c r="BC39" i="5"/>
  <c r="BC37" i="5"/>
  <c r="BC35" i="5"/>
  <c r="BE7" i="5"/>
  <c r="BQ7" i="5"/>
  <c r="L88" i="5"/>
  <c r="L90" i="5"/>
  <c r="N88" i="5"/>
  <c r="N90" i="5"/>
  <c r="P88" i="5"/>
  <c r="P90" i="5"/>
  <c r="R88" i="5"/>
  <c r="R90" i="5"/>
  <c r="T88" i="5"/>
  <c r="T90" i="5"/>
  <c r="V88" i="5"/>
  <c r="V90" i="5"/>
  <c r="X88" i="5"/>
  <c r="X90" i="5"/>
  <c r="Z88" i="5"/>
  <c r="Z90" i="5"/>
  <c r="AD9" i="5"/>
  <c r="BD9" i="5"/>
  <c r="AC10" i="5"/>
  <c r="AP10" i="5"/>
  <c r="BC10" i="5"/>
  <c r="BP10" i="5"/>
  <c r="AD11" i="5"/>
  <c r="BD11" i="5"/>
  <c r="AC12" i="5"/>
  <c r="AP12" i="5"/>
  <c r="BC12" i="5"/>
  <c r="BP12" i="5"/>
  <c r="AD13" i="5"/>
  <c r="BD13" i="5"/>
  <c r="AC14" i="5"/>
  <c r="AP14" i="5"/>
  <c r="BC14" i="5"/>
  <c r="BP14" i="5"/>
  <c r="AD15" i="5"/>
  <c r="BD15" i="5"/>
  <c r="AC16" i="5"/>
  <c r="AP16" i="5"/>
  <c r="BC16" i="5"/>
  <c r="BP16" i="5"/>
  <c r="AD17" i="5"/>
  <c r="BD17" i="5"/>
  <c r="AC18" i="5"/>
  <c r="AP18" i="5"/>
  <c r="BC18" i="5"/>
  <c r="BP18" i="5"/>
  <c r="AD19" i="5"/>
  <c r="BD19" i="5"/>
  <c r="AC20" i="5"/>
  <c r="AP20" i="5"/>
  <c r="BC20" i="5"/>
  <c r="BP20" i="5"/>
  <c r="I21" i="5"/>
  <c r="AC22" i="5"/>
  <c r="AP22" i="5"/>
  <c r="BC22" i="5"/>
  <c r="BP22" i="5"/>
  <c r="AD23" i="5"/>
  <c r="BD23" i="5"/>
  <c r="AC24" i="5"/>
  <c r="AP24" i="5"/>
  <c r="BC24" i="5"/>
  <c r="BP24" i="5"/>
  <c r="AD25" i="5"/>
  <c r="BD25" i="5"/>
  <c r="AD26" i="5"/>
  <c r="BD26" i="5"/>
  <c r="AC27" i="5"/>
  <c r="AP27" i="5"/>
  <c r="BC27" i="5"/>
  <c r="BP27" i="5"/>
  <c r="AD28" i="5"/>
  <c r="BD28" i="5"/>
  <c r="AC29" i="5"/>
  <c r="AP29" i="5"/>
  <c r="BC29" i="5"/>
  <c r="BP29" i="5"/>
  <c r="AD30" i="5"/>
  <c r="BD30" i="5"/>
  <c r="AC31" i="5"/>
  <c r="BC31" i="5"/>
  <c r="AD33" i="5"/>
  <c r="BD33" i="5"/>
  <c r="AC35" i="5"/>
  <c r="AD82" i="5"/>
  <c r="AD80" i="5"/>
  <c r="AD78" i="5"/>
  <c r="AD83" i="5"/>
  <c r="AD81" i="5"/>
  <c r="AD79" i="5"/>
  <c r="AD77" i="5"/>
  <c r="AD75" i="5"/>
  <c r="AD73" i="5"/>
  <c r="AD76" i="5"/>
  <c r="AD72" i="5"/>
  <c r="AD71" i="5"/>
  <c r="AD69" i="5"/>
  <c r="AD67" i="5"/>
  <c r="AD70" i="5"/>
  <c r="AD68" i="5"/>
  <c r="AD66" i="5"/>
  <c r="AD64" i="5"/>
  <c r="AD62" i="5"/>
  <c r="AD60" i="5"/>
  <c r="AD58" i="5"/>
  <c r="AD54" i="5"/>
  <c r="AD52" i="5"/>
  <c r="AD50" i="5"/>
  <c r="AD63" i="5"/>
  <c r="AD61" i="5"/>
  <c r="AD59" i="5"/>
  <c r="AD57" i="5"/>
  <c r="AD55" i="5"/>
  <c r="AD53" i="5"/>
  <c r="AD48" i="5"/>
  <c r="AD46" i="5"/>
  <c r="AD44" i="5"/>
  <c r="AD42" i="5"/>
  <c r="AD39" i="5"/>
  <c r="AD37" i="5"/>
  <c r="AD35" i="5"/>
  <c r="AD51" i="5"/>
  <c r="AD49" i="5"/>
  <c r="AD47" i="5"/>
  <c r="AD45" i="5"/>
  <c r="AD43" i="5"/>
  <c r="AD41" i="5"/>
  <c r="AD40" i="5"/>
  <c r="AD38" i="5"/>
  <c r="AD36" i="5"/>
  <c r="AP83" i="5"/>
  <c r="AP81" i="5"/>
  <c r="AP79" i="5"/>
  <c r="AP82" i="5"/>
  <c r="AP80" i="5"/>
  <c r="AP76" i="5"/>
  <c r="AP72" i="5"/>
  <c r="AP78" i="5"/>
  <c r="AP77" i="5"/>
  <c r="AP75" i="5"/>
  <c r="AP73" i="5"/>
  <c r="AP70" i="5"/>
  <c r="AP68" i="5"/>
  <c r="AP66" i="5"/>
  <c r="AP71" i="5"/>
  <c r="AP69" i="5"/>
  <c r="AP67" i="5"/>
  <c r="AP63" i="5"/>
  <c r="AP61" i="5"/>
  <c r="AP59" i="5"/>
  <c r="AP57" i="5"/>
  <c r="AP55" i="5"/>
  <c r="AP53" i="5"/>
  <c r="AP51" i="5"/>
  <c r="AP64" i="5"/>
  <c r="AP62" i="5"/>
  <c r="AP60" i="5"/>
  <c r="AP58" i="5"/>
  <c r="AP54" i="5"/>
  <c r="AP52" i="5"/>
  <c r="AP50" i="5"/>
  <c r="AP49" i="5"/>
  <c r="AP47" i="5"/>
  <c r="AP45" i="5"/>
  <c r="AP43" i="5"/>
  <c r="AP41" i="5"/>
  <c r="AP40" i="5"/>
  <c r="AP38" i="5"/>
  <c r="AP36" i="5"/>
  <c r="AP34" i="5"/>
  <c r="AP48" i="5"/>
  <c r="AP46" i="5"/>
  <c r="AP44" i="5"/>
  <c r="AP42" i="5"/>
  <c r="AP39" i="5"/>
  <c r="AP37" i="5"/>
  <c r="BD82" i="5"/>
  <c r="BD80" i="5"/>
  <c r="BD78" i="5"/>
  <c r="BD83" i="5"/>
  <c r="BD81" i="5"/>
  <c r="BD79" i="5"/>
  <c r="BD77" i="5"/>
  <c r="BD75" i="5"/>
  <c r="BD73" i="5"/>
  <c r="BD71" i="5"/>
  <c r="BD76" i="5"/>
  <c r="BD72" i="5"/>
  <c r="BD69" i="5"/>
  <c r="BD67" i="5"/>
  <c r="BD70" i="5"/>
  <c r="BD68" i="5"/>
  <c r="BD66" i="5"/>
  <c r="BD64" i="5"/>
  <c r="BD62" i="5"/>
  <c r="BD60" i="5"/>
  <c r="BD58" i="5"/>
  <c r="BD54" i="5"/>
  <c r="BD52" i="5"/>
  <c r="BD50" i="5"/>
  <c r="BD63" i="5"/>
  <c r="BD61" i="5"/>
  <c r="BD59" i="5"/>
  <c r="BD57" i="5"/>
  <c r="BD55" i="5"/>
  <c r="BD53" i="5"/>
  <c r="BD51" i="5"/>
  <c r="BD48" i="5"/>
  <c r="BD46" i="5"/>
  <c r="BD44" i="5"/>
  <c r="BD42" i="5"/>
  <c r="BD39" i="5"/>
  <c r="BD37" i="5"/>
  <c r="BD35" i="5"/>
  <c r="BD49" i="5"/>
  <c r="BD47" i="5"/>
  <c r="BD45" i="5"/>
  <c r="BD43" i="5"/>
  <c r="BD41" i="5"/>
  <c r="BD40" i="5"/>
  <c r="BD38" i="5"/>
  <c r="BD36" i="5"/>
  <c r="BP83" i="5"/>
  <c r="BP81" i="5"/>
  <c r="BP79" i="5"/>
  <c r="BP77" i="5"/>
  <c r="BP82" i="5"/>
  <c r="BP80" i="5"/>
  <c r="BP76" i="5"/>
  <c r="BP72" i="5"/>
  <c r="BP78" i="5"/>
  <c r="BP75" i="5"/>
  <c r="BP73" i="5"/>
  <c r="BP71" i="5"/>
  <c r="BP70" i="5"/>
  <c r="BP68" i="5"/>
  <c r="BP66" i="5"/>
  <c r="BP69" i="5"/>
  <c r="BP67" i="5"/>
  <c r="BP63" i="5"/>
  <c r="BP61" i="5"/>
  <c r="BP59" i="5"/>
  <c r="BP57" i="5"/>
  <c r="BP55" i="5"/>
  <c r="BP53" i="5"/>
  <c r="BP51" i="5"/>
  <c r="BP64" i="5"/>
  <c r="BP62" i="5"/>
  <c r="BP60" i="5"/>
  <c r="BP58" i="5"/>
  <c r="BP54" i="5"/>
  <c r="BP52" i="5"/>
  <c r="BP50" i="5"/>
  <c r="BP49" i="5"/>
  <c r="BP47" i="5"/>
  <c r="BP45" i="5"/>
  <c r="BP43" i="5"/>
  <c r="BP41" i="5"/>
  <c r="BP40" i="5"/>
  <c r="BP38" i="5"/>
  <c r="BP36" i="5"/>
  <c r="BP34" i="5"/>
  <c r="BP48" i="5"/>
  <c r="BP46" i="5"/>
  <c r="BP44" i="5"/>
  <c r="BP42" i="5"/>
  <c r="BP39" i="5"/>
  <c r="BP37" i="5"/>
  <c r="BP35" i="5"/>
  <c r="K90" i="5"/>
  <c r="K88" i="5"/>
  <c r="M90" i="5"/>
  <c r="M88" i="5"/>
  <c r="O90" i="5"/>
  <c r="O88" i="5"/>
  <c r="Q90" i="5"/>
  <c r="Q88" i="5"/>
  <c r="S90" i="5"/>
  <c r="S88" i="5"/>
  <c r="U90" i="5"/>
  <c r="U88" i="5"/>
  <c r="W90" i="5"/>
  <c r="W88" i="5"/>
  <c r="Y90" i="5"/>
  <c r="Y88" i="5"/>
  <c r="AC9" i="5"/>
  <c r="AP9" i="5"/>
  <c r="BC9" i="5"/>
  <c r="BP9" i="5"/>
  <c r="AD10" i="5"/>
  <c r="BD10" i="5"/>
  <c r="AC11" i="5"/>
  <c r="AP11" i="5"/>
  <c r="BC11" i="5"/>
  <c r="BP11" i="5"/>
  <c r="AD12" i="5"/>
  <c r="BD12" i="5"/>
  <c r="AC13" i="5"/>
  <c r="AP13" i="5"/>
  <c r="BC13" i="5"/>
  <c r="BP13" i="5"/>
  <c r="AD14" i="5"/>
  <c r="BD14" i="5"/>
  <c r="AC15" i="5"/>
  <c r="AP15" i="5"/>
  <c r="BC15" i="5"/>
  <c r="BP15" i="5"/>
  <c r="AD16" i="5"/>
  <c r="BD16" i="5"/>
  <c r="AC17" i="5"/>
  <c r="AP17" i="5"/>
  <c r="BC17" i="5"/>
  <c r="BP17" i="5"/>
  <c r="AD18" i="5"/>
  <c r="BD18" i="5"/>
  <c r="AC19" i="5"/>
  <c r="AP19" i="5"/>
  <c r="BC19" i="5"/>
  <c r="BP19" i="5"/>
  <c r="AD20" i="5"/>
  <c r="BD20" i="5"/>
  <c r="AD22" i="5"/>
  <c r="BD22" i="5"/>
  <c r="AC23" i="5"/>
  <c r="AP23" i="5"/>
  <c r="BC23" i="5"/>
  <c r="BP23" i="5"/>
  <c r="AD24" i="5"/>
  <c r="BD24" i="5"/>
  <c r="AC25" i="5"/>
  <c r="AP25" i="5"/>
  <c r="BC25" i="5"/>
  <c r="BP25" i="5"/>
  <c r="AC26" i="5"/>
  <c r="AP26" i="5"/>
  <c r="BC26" i="5"/>
  <c r="BP26" i="5"/>
  <c r="AD27" i="5"/>
  <c r="BD27" i="5"/>
  <c r="AC28" i="5"/>
  <c r="AP28" i="5"/>
  <c r="BC28" i="5"/>
  <c r="BP28" i="5"/>
  <c r="AD29" i="5"/>
  <c r="BD29" i="5"/>
  <c r="AC30" i="5"/>
  <c r="AP30" i="5"/>
  <c r="BC30" i="5"/>
  <c r="BP30" i="5"/>
  <c r="AD31" i="5"/>
  <c r="BD31" i="5"/>
  <c r="AC33" i="5"/>
  <c r="AP33" i="5"/>
  <c r="BC33" i="5"/>
  <c r="BP33" i="5"/>
  <c r="H35" i="5"/>
  <c r="AP35" i="5"/>
  <c r="I56" i="5"/>
  <c r="H56" i="5" s="1"/>
  <c r="H58" i="5"/>
  <c r="J65" i="5"/>
  <c r="H75" i="5"/>
  <c r="I74" i="5"/>
  <c r="H74" i="5" s="1"/>
  <c r="H21" i="5" l="1"/>
  <c r="H32" i="5"/>
  <c r="BB90" i="5"/>
  <c r="O91" i="5" s="1"/>
  <c r="C93" i="5"/>
  <c r="H65" i="5"/>
  <c r="AC32" i="5"/>
  <c r="AC74" i="5"/>
  <c r="BP74" i="5"/>
  <c r="BD56" i="5"/>
  <c r="BD74" i="5"/>
  <c r="AP74" i="5"/>
  <c r="AD56" i="5"/>
  <c r="BP32" i="5"/>
  <c r="BC32" i="5"/>
  <c r="AD21" i="5"/>
  <c r="BC8" i="5"/>
  <c r="AC8" i="5"/>
  <c r="AP65" i="5"/>
  <c r="AD74" i="5"/>
  <c r="AD32" i="5"/>
  <c r="BC21" i="5"/>
  <c r="AC21" i="5"/>
  <c r="BD8" i="5"/>
  <c r="J90" i="5"/>
  <c r="BQ82" i="5"/>
  <c r="BQ80" i="5"/>
  <c r="BQ78" i="5"/>
  <c r="BQ83" i="5"/>
  <c r="BQ81" i="5"/>
  <c r="BQ79" i="5"/>
  <c r="BQ77" i="5"/>
  <c r="BQ75" i="5"/>
  <c r="BQ73" i="5"/>
  <c r="BQ71" i="5"/>
  <c r="BQ76" i="5"/>
  <c r="BQ72" i="5"/>
  <c r="BQ69" i="5"/>
  <c r="BQ67" i="5"/>
  <c r="BQ70" i="5"/>
  <c r="BQ68" i="5"/>
  <c r="BQ66" i="5"/>
  <c r="BQ64" i="5"/>
  <c r="BQ62" i="5"/>
  <c r="BQ60" i="5"/>
  <c r="BQ58" i="5"/>
  <c r="BQ54" i="5"/>
  <c r="BQ52" i="5"/>
  <c r="BQ50" i="5"/>
  <c r="BQ63" i="5"/>
  <c r="BQ61" i="5"/>
  <c r="BQ59" i="5"/>
  <c r="BQ57" i="5"/>
  <c r="BQ55" i="5"/>
  <c r="BQ53" i="5"/>
  <c r="BQ51" i="5"/>
  <c r="BQ48" i="5"/>
  <c r="BQ46" i="5"/>
  <c r="BQ44" i="5"/>
  <c r="BQ42" i="5"/>
  <c r="BQ39" i="5"/>
  <c r="BQ37" i="5"/>
  <c r="BQ35" i="5"/>
  <c r="BQ49" i="5"/>
  <c r="BQ47" i="5"/>
  <c r="BQ45" i="5"/>
  <c r="BQ43" i="5"/>
  <c r="BQ41" i="5"/>
  <c r="BQ40" i="5"/>
  <c r="BQ38" i="5"/>
  <c r="BQ36" i="5"/>
  <c r="BQ31" i="5"/>
  <c r="BQ29" i="5"/>
  <c r="BQ27" i="5"/>
  <c r="BQ24" i="5"/>
  <c r="BQ22" i="5"/>
  <c r="BQ20" i="5"/>
  <c r="BQ18" i="5"/>
  <c r="BQ16" i="5"/>
  <c r="BQ14" i="5"/>
  <c r="BQ12" i="5"/>
  <c r="BQ10" i="5"/>
  <c r="BR7" i="5"/>
  <c r="BQ34" i="5"/>
  <c r="BQ33" i="5"/>
  <c r="BQ30" i="5"/>
  <c r="BQ28" i="5"/>
  <c r="BQ26" i="5"/>
  <c r="BQ25" i="5"/>
  <c r="BQ23" i="5"/>
  <c r="BQ19" i="5"/>
  <c r="BQ17" i="5"/>
  <c r="BQ15" i="5"/>
  <c r="BQ13" i="5"/>
  <c r="BQ11" i="5"/>
  <c r="BQ9" i="5"/>
  <c r="AE83" i="5"/>
  <c r="AE81" i="5"/>
  <c r="AE79" i="5"/>
  <c r="AE82" i="5"/>
  <c r="AE80" i="5"/>
  <c r="AE76" i="5"/>
  <c r="AE72" i="5"/>
  <c r="AE78" i="5"/>
  <c r="AE77" i="5"/>
  <c r="AE75" i="5"/>
  <c r="AE73" i="5"/>
  <c r="AE70" i="5"/>
  <c r="AE68" i="5"/>
  <c r="AE66" i="5"/>
  <c r="AE71" i="5"/>
  <c r="AE69" i="5"/>
  <c r="AE67" i="5"/>
  <c r="AE63" i="5"/>
  <c r="AE61" i="5"/>
  <c r="AE59" i="5"/>
  <c r="AE57" i="5"/>
  <c r="AE55" i="5"/>
  <c r="AE53" i="5"/>
  <c r="AE51" i="5"/>
  <c r="AE64" i="5"/>
  <c r="AE62" i="5"/>
  <c r="AE60" i="5"/>
  <c r="AE58" i="5"/>
  <c r="AE54" i="5"/>
  <c r="AE52" i="5"/>
  <c r="AE50" i="5"/>
  <c r="AE49" i="5"/>
  <c r="AE47" i="5"/>
  <c r="AE45" i="5"/>
  <c r="AE43" i="5"/>
  <c r="AE41" i="5"/>
  <c r="AE40" i="5"/>
  <c r="AE38" i="5"/>
  <c r="AE36" i="5"/>
  <c r="AE34" i="5"/>
  <c r="AE48" i="5"/>
  <c r="AE46" i="5"/>
  <c r="AE44" i="5"/>
  <c r="AE42" i="5"/>
  <c r="AE39" i="5"/>
  <c r="AE37" i="5"/>
  <c r="AE35" i="5"/>
  <c r="AE33" i="5"/>
  <c r="AE30" i="5"/>
  <c r="AE28" i="5"/>
  <c r="AE26" i="5"/>
  <c r="AE25" i="5"/>
  <c r="AE23" i="5"/>
  <c r="AE19" i="5"/>
  <c r="AE17" i="5"/>
  <c r="AE15" i="5"/>
  <c r="AE13" i="5"/>
  <c r="AE11" i="5"/>
  <c r="AE9" i="5"/>
  <c r="AF7" i="5"/>
  <c r="AE31" i="5"/>
  <c r="AE29" i="5"/>
  <c r="AE27" i="5"/>
  <c r="AE24" i="5"/>
  <c r="AE22" i="5"/>
  <c r="AE20" i="5"/>
  <c r="AE18" i="5"/>
  <c r="AE16" i="5"/>
  <c r="AE14" i="5"/>
  <c r="AE12" i="5"/>
  <c r="AE10" i="5"/>
  <c r="AC56" i="5"/>
  <c r="AP32" i="5"/>
  <c r="BD21" i="5"/>
  <c r="BP8" i="5"/>
  <c r="AP8" i="5"/>
  <c r="BP56" i="5"/>
  <c r="BP65" i="5"/>
  <c r="BD65" i="5"/>
  <c r="AP56" i="5"/>
  <c r="AD65" i="5"/>
  <c r="BD32" i="5"/>
  <c r="BP21" i="5"/>
  <c r="AP21" i="5"/>
  <c r="AD8" i="5"/>
  <c r="J88" i="5"/>
  <c r="BE83" i="5"/>
  <c r="BE81" i="5"/>
  <c r="BE79" i="5"/>
  <c r="BE82" i="5"/>
  <c r="BE80" i="5"/>
  <c r="BE76" i="5"/>
  <c r="BE72" i="5"/>
  <c r="BE78" i="5"/>
  <c r="BE77" i="5"/>
  <c r="BE75" i="5"/>
  <c r="BE73" i="5"/>
  <c r="BE71" i="5"/>
  <c r="BE70" i="5"/>
  <c r="BE68" i="5"/>
  <c r="BE66" i="5"/>
  <c r="BE69" i="5"/>
  <c r="BE67" i="5"/>
  <c r="BE63" i="5"/>
  <c r="BE61" i="5"/>
  <c r="BE59" i="5"/>
  <c r="BE57" i="5"/>
  <c r="BE55" i="5"/>
  <c r="BE53" i="5"/>
  <c r="BE51" i="5"/>
  <c r="BE64" i="5"/>
  <c r="BE62" i="5"/>
  <c r="BE60" i="5"/>
  <c r="BE58" i="5"/>
  <c r="BE54" i="5"/>
  <c r="BE52" i="5"/>
  <c r="BE50" i="5"/>
  <c r="BE49" i="5"/>
  <c r="BE47" i="5"/>
  <c r="BE45" i="5"/>
  <c r="BE43" i="5"/>
  <c r="BE41" i="5"/>
  <c r="BE40" i="5"/>
  <c r="BE38" i="5"/>
  <c r="BE36" i="5"/>
  <c r="BE34" i="5"/>
  <c r="BE48" i="5"/>
  <c r="BE46" i="5"/>
  <c r="BE44" i="5"/>
  <c r="BE42" i="5"/>
  <c r="BE39" i="5"/>
  <c r="BE37" i="5"/>
  <c r="BE35" i="5"/>
  <c r="BE33" i="5"/>
  <c r="BE30" i="5"/>
  <c r="BE28" i="5"/>
  <c r="BE26" i="5"/>
  <c r="BE25" i="5"/>
  <c r="BE23" i="5"/>
  <c r="BE19" i="5"/>
  <c r="BE17" i="5"/>
  <c r="BE15" i="5"/>
  <c r="BE13" i="5"/>
  <c r="BE11" i="5"/>
  <c r="BE9" i="5"/>
  <c r="BF7" i="5"/>
  <c r="BE31" i="5"/>
  <c r="BE29" i="5"/>
  <c r="BE27" i="5"/>
  <c r="BE24" i="5"/>
  <c r="BE22" i="5"/>
  <c r="BE21" i="5" s="1"/>
  <c r="BE20" i="5"/>
  <c r="BE18" i="5"/>
  <c r="BE16" i="5"/>
  <c r="BE14" i="5"/>
  <c r="BE12" i="5"/>
  <c r="BE10" i="5"/>
  <c r="BC56" i="5"/>
  <c r="BC65" i="5"/>
  <c r="BC74" i="5"/>
  <c r="AQ82" i="5"/>
  <c r="AQ80" i="5"/>
  <c r="AQ78" i="5"/>
  <c r="AQ83" i="5"/>
  <c r="AQ81" i="5"/>
  <c r="AQ79" i="5"/>
  <c r="AQ77" i="5"/>
  <c r="AQ75" i="5"/>
  <c r="AQ73" i="5"/>
  <c r="AQ76" i="5"/>
  <c r="AQ72" i="5"/>
  <c r="AQ71" i="5"/>
  <c r="AQ69" i="5"/>
  <c r="AQ67" i="5"/>
  <c r="AQ70" i="5"/>
  <c r="AQ68" i="5"/>
  <c r="AQ66" i="5"/>
  <c r="AQ64" i="5"/>
  <c r="AQ62" i="5"/>
  <c r="AQ60" i="5"/>
  <c r="AQ58" i="5"/>
  <c r="AQ54" i="5"/>
  <c r="AQ52" i="5"/>
  <c r="AQ50" i="5"/>
  <c r="AQ63" i="5"/>
  <c r="AQ61" i="5"/>
  <c r="AQ59" i="5"/>
  <c r="AQ57" i="5"/>
  <c r="AQ55" i="5"/>
  <c r="AQ53" i="5"/>
  <c r="AQ51" i="5"/>
  <c r="AQ48" i="5"/>
  <c r="AQ46" i="5"/>
  <c r="AQ44" i="5"/>
  <c r="AQ42" i="5"/>
  <c r="AQ39" i="5"/>
  <c r="AQ37" i="5"/>
  <c r="AQ35" i="5"/>
  <c r="AQ49" i="5"/>
  <c r="AQ47" i="5"/>
  <c r="AQ45" i="5"/>
  <c r="AQ43" i="5"/>
  <c r="AQ41" i="5"/>
  <c r="AQ40" i="5"/>
  <c r="AQ38" i="5"/>
  <c r="AQ36" i="5"/>
  <c r="AQ31" i="5"/>
  <c r="AQ29" i="5"/>
  <c r="AQ27" i="5"/>
  <c r="AQ24" i="5"/>
  <c r="AQ22" i="5"/>
  <c r="AQ20" i="5"/>
  <c r="AQ18" i="5"/>
  <c r="AQ16" i="5"/>
  <c r="AQ14" i="5"/>
  <c r="AQ12" i="5"/>
  <c r="AQ10" i="5"/>
  <c r="AR7" i="5"/>
  <c r="AQ34" i="5"/>
  <c r="AQ33" i="5"/>
  <c r="AQ30" i="5"/>
  <c r="AQ28" i="5"/>
  <c r="AQ26" i="5"/>
  <c r="AQ25" i="5"/>
  <c r="AQ23" i="5"/>
  <c r="AQ19" i="5"/>
  <c r="AQ17" i="5"/>
  <c r="AQ15" i="5"/>
  <c r="AQ13" i="5"/>
  <c r="AQ11" i="5"/>
  <c r="AQ9" i="5"/>
  <c r="AC65" i="5"/>
  <c r="I90" i="5"/>
  <c r="I88" i="5"/>
  <c r="I89" i="5" s="1"/>
  <c r="H8" i="5"/>
  <c r="AQ8" i="5" l="1"/>
  <c r="AD90" i="5"/>
  <c r="Q94" i="5" s="1"/>
  <c r="BQ65" i="5"/>
  <c r="AQ65" i="5"/>
  <c r="AE21" i="5"/>
  <c r="BQ32" i="5"/>
  <c r="BQ56" i="5"/>
  <c r="AQ32" i="5"/>
  <c r="AR83" i="5"/>
  <c r="AR81" i="5"/>
  <c r="AR79" i="5"/>
  <c r="AR82" i="5"/>
  <c r="AR80" i="5"/>
  <c r="AR78" i="5"/>
  <c r="AR76" i="5"/>
  <c r="AR72" i="5"/>
  <c r="AR77" i="5"/>
  <c r="AR75" i="5"/>
  <c r="AR73" i="5"/>
  <c r="AR70" i="5"/>
  <c r="AR68" i="5"/>
  <c r="AR66" i="5"/>
  <c r="AR71" i="5"/>
  <c r="AR69" i="5"/>
  <c r="AR67" i="5"/>
  <c r="AR64" i="5"/>
  <c r="AR63" i="5"/>
  <c r="AR61" i="5"/>
  <c r="AR59" i="5"/>
  <c r="AR57" i="5"/>
  <c r="AR55" i="5"/>
  <c r="AR53" i="5"/>
  <c r="AR51" i="5"/>
  <c r="AR62" i="5"/>
  <c r="AR60" i="5"/>
  <c r="AR58" i="5"/>
  <c r="AR54" i="5"/>
  <c r="AR52" i="5"/>
  <c r="AR49" i="5"/>
  <c r="AR47" i="5"/>
  <c r="AR45" i="5"/>
  <c r="AR43" i="5"/>
  <c r="AR41" i="5"/>
  <c r="AR40" i="5"/>
  <c r="AR38" i="5"/>
  <c r="AR36" i="5"/>
  <c r="AR34" i="5"/>
  <c r="AR50" i="5"/>
  <c r="AR48" i="5"/>
  <c r="AR46" i="5"/>
  <c r="AR44" i="5"/>
  <c r="AR42" i="5"/>
  <c r="AR39" i="5"/>
  <c r="AR37" i="5"/>
  <c r="AR33" i="5"/>
  <c r="AR30" i="5"/>
  <c r="AR28" i="5"/>
  <c r="AR26" i="5"/>
  <c r="AR25" i="5"/>
  <c r="AR23" i="5"/>
  <c r="AR19" i="5"/>
  <c r="AR17" i="5"/>
  <c r="AR15" i="5"/>
  <c r="AR13" i="5"/>
  <c r="AR11" i="5"/>
  <c r="AR9" i="5"/>
  <c r="AR35" i="5"/>
  <c r="AR31" i="5"/>
  <c r="AR29" i="5"/>
  <c r="AR27" i="5"/>
  <c r="AR24" i="5"/>
  <c r="AR22" i="5"/>
  <c r="AR20" i="5"/>
  <c r="AR18" i="5"/>
  <c r="AR16" i="5"/>
  <c r="AR14" i="5"/>
  <c r="AR12" i="5"/>
  <c r="AR10" i="5"/>
  <c r="AS7" i="5"/>
  <c r="AQ56" i="5"/>
  <c r="AQ74" i="5"/>
  <c r="BF82" i="5"/>
  <c r="BF80" i="5"/>
  <c r="BF78" i="5"/>
  <c r="BF83" i="5"/>
  <c r="BF81" i="5"/>
  <c r="BF77" i="5"/>
  <c r="BF75" i="5"/>
  <c r="BF73" i="5"/>
  <c r="BF71" i="5"/>
  <c r="BF79" i="5"/>
  <c r="BF76" i="5"/>
  <c r="BF72" i="5"/>
  <c r="BF69" i="5"/>
  <c r="BF67" i="5"/>
  <c r="BF70" i="5"/>
  <c r="BF68" i="5"/>
  <c r="BF66" i="5"/>
  <c r="BF64" i="5"/>
  <c r="BF62" i="5"/>
  <c r="BF60" i="5"/>
  <c r="BF58" i="5"/>
  <c r="BF54" i="5"/>
  <c r="BF52" i="5"/>
  <c r="BF50" i="5"/>
  <c r="BF63" i="5"/>
  <c r="BF61" i="5"/>
  <c r="BF59" i="5"/>
  <c r="BF57" i="5"/>
  <c r="BF55" i="5"/>
  <c r="BF53" i="5"/>
  <c r="BF51" i="5"/>
  <c r="BF48" i="5"/>
  <c r="BF46" i="5"/>
  <c r="BF44" i="5"/>
  <c r="BF42" i="5"/>
  <c r="BF39" i="5"/>
  <c r="BF37" i="5"/>
  <c r="BF35" i="5"/>
  <c r="BF49" i="5"/>
  <c r="BF47" i="5"/>
  <c r="BF45" i="5"/>
  <c r="BF43" i="5"/>
  <c r="BF41" i="5"/>
  <c r="BF40" i="5"/>
  <c r="BF38" i="5"/>
  <c r="BF36" i="5"/>
  <c r="BF34" i="5"/>
  <c r="BF31" i="5"/>
  <c r="BF29" i="5"/>
  <c r="BF27" i="5"/>
  <c r="BF24" i="5"/>
  <c r="BF22" i="5"/>
  <c r="BF20" i="5"/>
  <c r="BF18" i="5"/>
  <c r="BF16" i="5"/>
  <c r="BF14" i="5"/>
  <c r="BF12" i="5"/>
  <c r="BF10" i="5"/>
  <c r="BF33" i="5"/>
  <c r="BF30" i="5"/>
  <c r="BF28" i="5"/>
  <c r="BF26" i="5"/>
  <c r="BF25" i="5"/>
  <c r="BF23" i="5"/>
  <c r="BF19" i="5"/>
  <c r="BF17" i="5"/>
  <c r="BF15" i="5"/>
  <c r="BF13" i="5"/>
  <c r="BF11" i="5"/>
  <c r="BF9" i="5"/>
  <c r="BG7" i="5"/>
  <c r="BE32" i="5"/>
  <c r="BE74" i="5"/>
  <c r="H88" i="5"/>
  <c r="AP90" i="5"/>
  <c r="P95" i="5" s="1"/>
  <c r="AF82" i="5"/>
  <c r="AF80" i="5"/>
  <c r="AF78" i="5"/>
  <c r="AF83" i="5"/>
  <c r="AF81" i="5"/>
  <c r="AF77" i="5"/>
  <c r="AF75" i="5"/>
  <c r="AF73" i="5"/>
  <c r="AF79" i="5"/>
  <c r="AF76" i="5"/>
  <c r="AF72" i="5"/>
  <c r="AF71" i="5"/>
  <c r="AF69" i="5"/>
  <c r="AF67" i="5"/>
  <c r="AF70" i="5"/>
  <c r="AF68" i="5"/>
  <c r="AF66" i="5"/>
  <c r="AF64" i="5"/>
  <c r="AF62" i="5"/>
  <c r="AF60" i="5"/>
  <c r="AF58" i="5"/>
  <c r="AF54" i="5"/>
  <c r="AF52" i="5"/>
  <c r="AF50" i="5"/>
  <c r="AF63" i="5"/>
  <c r="AF61" i="5"/>
  <c r="AF59" i="5"/>
  <c r="AF57" i="5"/>
  <c r="AF55" i="5"/>
  <c r="AF53" i="5"/>
  <c r="AF51" i="5"/>
  <c r="AF48" i="5"/>
  <c r="AF46" i="5"/>
  <c r="AF44" i="5"/>
  <c r="AF42" i="5"/>
  <c r="AF39" i="5"/>
  <c r="AF37" i="5"/>
  <c r="AF35" i="5"/>
  <c r="AF49" i="5"/>
  <c r="AF47" i="5"/>
  <c r="AF45" i="5"/>
  <c r="AF43" i="5"/>
  <c r="AF41" i="5"/>
  <c r="AF40" i="5"/>
  <c r="AF38" i="5"/>
  <c r="AF36" i="5"/>
  <c r="AF34" i="5"/>
  <c r="AF31" i="5"/>
  <c r="AF29" i="5"/>
  <c r="AF27" i="5"/>
  <c r="AF24" i="5"/>
  <c r="AF22" i="5"/>
  <c r="AF20" i="5"/>
  <c r="AF18" i="5"/>
  <c r="AF16" i="5"/>
  <c r="AF14" i="5"/>
  <c r="AF12" i="5"/>
  <c r="AF10" i="5"/>
  <c r="AF33" i="5"/>
  <c r="AF30" i="5"/>
  <c r="AF28" i="5"/>
  <c r="AF26" i="5"/>
  <c r="AF25" i="5"/>
  <c r="AF23" i="5"/>
  <c r="AF19" i="5"/>
  <c r="AF17" i="5"/>
  <c r="AF15" i="5"/>
  <c r="AF13" i="5"/>
  <c r="AF11" i="5"/>
  <c r="AF9" i="5"/>
  <c r="AG7" i="5"/>
  <c r="AE32" i="5"/>
  <c r="AE65" i="5"/>
  <c r="AE74" i="5"/>
  <c r="BQ8" i="5"/>
  <c r="BQ21" i="5"/>
  <c r="BD90" i="5"/>
  <c r="Q91" i="5" s="1"/>
  <c r="BC90" i="5"/>
  <c r="P91" i="5" s="1"/>
  <c r="AQ21" i="5"/>
  <c r="AQ90" i="5" s="1"/>
  <c r="Q95" i="5" s="1"/>
  <c r="BE8" i="5"/>
  <c r="BE56" i="5"/>
  <c r="BE65" i="5"/>
  <c r="BP90" i="5"/>
  <c r="P92" i="5" s="1"/>
  <c r="AE8" i="5"/>
  <c r="AE56" i="5"/>
  <c r="BR83" i="5"/>
  <c r="BR81" i="5"/>
  <c r="BR79" i="5"/>
  <c r="BR77" i="5"/>
  <c r="BR82" i="5"/>
  <c r="BR80" i="5"/>
  <c r="BR78" i="5"/>
  <c r="BR76" i="5"/>
  <c r="BR72" i="5"/>
  <c r="BR75" i="5"/>
  <c r="BR73" i="5"/>
  <c r="BR70" i="5"/>
  <c r="BR68" i="5"/>
  <c r="BR66" i="5"/>
  <c r="BR71" i="5"/>
  <c r="BR69" i="5"/>
  <c r="BR67" i="5"/>
  <c r="BR64" i="5"/>
  <c r="BR63" i="5"/>
  <c r="BR61" i="5"/>
  <c r="BR59" i="5"/>
  <c r="BR57" i="5"/>
  <c r="BR55" i="5"/>
  <c r="BR53" i="5"/>
  <c r="BR51" i="5"/>
  <c r="BR62" i="5"/>
  <c r="BR60" i="5"/>
  <c r="BR58" i="5"/>
  <c r="BR54" i="5"/>
  <c r="BR52" i="5"/>
  <c r="BR49" i="5"/>
  <c r="BR47" i="5"/>
  <c r="BR45" i="5"/>
  <c r="BR43" i="5"/>
  <c r="BR41" i="5"/>
  <c r="BR40" i="5"/>
  <c r="BR38" i="5"/>
  <c r="BR36" i="5"/>
  <c r="BR34" i="5"/>
  <c r="BR50" i="5"/>
  <c r="BR48" i="5"/>
  <c r="BR46" i="5"/>
  <c r="BR44" i="5"/>
  <c r="BR42" i="5"/>
  <c r="BR39" i="5"/>
  <c r="BR37" i="5"/>
  <c r="BR35" i="5"/>
  <c r="BR33" i="5"/>
  <c r="BR30" i="5"/>
  <c r="BR28" i="5"/>
  <c r="BR26" i="5"/>
  <c r="BR25" i="5"/>
  <c r="BR23" i="5"/>
  <c r="BR19" i="5"/>
  <c r="BR17" i="5"/>
  <c r="BR15" i="5"/>
  <c r="BR13" i="5"/>
  <c r="BR11" i="5"/>
  <c r="BR9" i="5"/>
  <c r="BR31" i="5"/>
  <c r="BR29" i="5"/>
  <c r="BR27" i="5"/>
  <c r="BR24" i="5"/>
  <c r="BR22" i="5"/>
  <c r="BR20" i="5"/>
  <c r="BR18" i="5"/>
  <c r="BR16" i="5"/>
  <c r="BR14" i="5"/>
  <c r="BR12" i="5"/>
  <c r="BR10" i="5"/>
  <c r="BS7" i="5"/>
  <c r="BQ74" i="5"/>
  <c r="AC90" i="5"/>
  <c r="P94" i="5" s="1"/>
  <c r="AE90" i="5" l="1"/>
  <c r="R94" i="5" s="1"/>
  <c r="AF65" i="5"/>
  <c r="BF56" i="5"/>
  <c r="AF32" i="5"/>
  <c r="BF8" i="5"/>
  <c r="BS82" i="5"/>
  <c r="BS80" i="5"/>
  <c r="BS78" i="5"/>
  <c r="BS83" i="5"/>
  <c r="BS81" i="5"/>
  <c r="BS75" i="5"/>
  <c r="BS73" i="5"/>
  <c r="BS71" i="5"/>
  <c r="BS79" i="5"/>
  <c r="BS77" i="5"/>
  <c r="BS76" i="5"/>
  <c r="BS72" i="5"/>
  <c r="BS69" i="5"/>
  <c r="BS67" i="5"/>
  <c r="BS70" i="5"/>
  <c r="BS68" i="5"/>
  <c r="BS66" i="5"/>
  <c r="BS64" i="5"/>
  <c r="BS62" i="5"/>
  <c r="BS60" i="5"/>
  <c r="BS58" i="5"/>
  <c r="BS54" i="5"/>
  <c r="BS52" i="5"/>
  <c r="BS50" i="5"/>
  <c r="BS63" i="5"/>
  <c r="BS61" i="5"/>
  <c r="BS59" i="5"/>
  <c r="BS57" i="5"/>
  <c r="BS55" i="5"/>
  <c r="BS53" i="5"/>
  <c r="BS51" i="5"/>
  <c r="BS48" i="5"/>
  <c r="BS46" i="5"/>
  <c r="BS44" i="5"/>
  <c r="BS42" i="5"/>
  <c r="BS39" i="5"/>
  <c r="BS37" i="5"/>
  <c r="BS35" i="5"/>
  <c r="BS49" i="5"/>
  <c r="BS47" i="5"/>
  <c r="BS45" i="5"/>
  <c r="BS43" i="5"/>
  <c r="BS41" i="5"/>
  <c r="BS40" i="5"/>
  <c r="BS38" i="5"/>
  <c r="BS36" i="5"/>
  <c r="BS34" i="5"/>
  <c r="BS31" i="5"/>
  <c r="BS29" i="5"/>
  <c r="BS27" i="5"/>
  <c r="BS24" i="5"/>
  <c r="BS22" i="5"/>
  <c r="BS20" i="5"/>
  <c r="BS18" i="5"/>
  <c r="BS16" i="5"/>
  <c r="BS14" i="5"/>
  <c r="BS12" i="5"/>
  <c r="BS10" i="5"/>
  <c r="BT7" i="5"/>
  <c r="BS33" i="5"/>
  <c r="BS30" i="5"/>
  <c r="BS28" i="5"/>
  <c r="BS26" i="5"/>
  <c r="BS25" i="5"/>
  <c r="BS23" i="5"/>
  <c r="BS19" i="5"/>
  <c r="BS17" i="5"/>
  <c r="BS15" i="5"/>
  <c r="BS13" i="5"/>
  <c r="BS11" i="5"/>
  <c r="BS9" i="5"/>
  <c r="BR8" i="5"/>
  <c r="BE90" i="5"/>
  <c r="R91" i="5" s="1"/>
  <c r="BQ90" i="5"/>
  <c r="Q92" i="5" s="1"/>
  <c r="AG83" i="5"/>
  <c r="AG81" i="5"/>
  <c r="AG79" i="5"/>
  <c r="AG82" i="5"/>
  <c r="AG80" i="5"/>
  <c r="AG78" i="5"/>
  <c r="AG76" i="5"/>
  <c r="AG72" i="5"/>
  <c r="AG77" i="5"/>
  <c r="AG75" i="5"/>
  <c r="AG73" i="5"/>
  <c r="AG70" i="5"/>
  <c r="AG68" i="5"/>
  <c r="AG66" i="5"/>
  <c r="AG71" i="5"/>
  <c r="AG69" i="5"/>
  <c r="AG67" i="5"/>
  <c r="AG63" i="5"/>
  <c r="AG61" i="5"/>
  <c r="AG59" i="5"/>
  <c r="AG57" i="5"/>
  <c r="AG55" i="5"/>
  <c r="AG53" i="5"/>
  <c r="AG51" i="5"/>
  <c r="AG64" i="5"/>
  <c r="AG62" i="5"/>
  <c r="AG60" i="5"/>
  <c r="AG58" i="5"/>
  <c r="AG54" i="5"/>
  <c r="AG52" i="5"/>
  <c r="AG49" i="5"/>
  <c r="AG47" i="5"/>
  <c r="AG45" i="5"/>
  <c r="AG43" i="5"/>
  <c r="AG41" i="5"/>
  <c r="AG40" i="5"/>
  <c r="AG38" i="5"/>
  <c r="AG36" i="5"/>
  <c r="AG34" i="5"/>
  <c r="AG50" i="5"/>
  <c r="AG48" i="5"/>
  <c r="AG46" i="5"/>
  <c r="AG44" i="5"/>
  <c r="AG42" i="5"/>
  <c r="AG39" i="5"/>
  <c r="AG37" i="5"/>
  <c r="AG33" i="5"/>
  <c r="AG30" i="5"/>
  <c r="AG28" i="5"/>
  <c r="AG26" i="5"/>
  <c r="AG25" i="5"/>
  <c r="AG23" i="5"/>
  <c r="AG19" i="5"/>
  <c r="AG17" i="5"/>
  <c r="AG15" i="5"/>
  <c r="AG13" i="5"/>
  <c r="AG11" i="5"/>
  <c r="AG9" i="5"/>
  <c r="AH7" i="5"/>
  <c r="AG35" i="5"/>
  <c r="AG31" i="5"/>
  <c r="AG29" i="5"/>
  <c r="AG27" i="5"/>
  <c r="AG24" i="5"/>
  <c r="AG22" i="5"/>
  <c r="AG20" i="5"/>
  <c r="AG18" i="5"/>
  <c r="AG16" i="5"/>
  <c r="AG14" i="5"/>
  <c r="AG12" i="5"/>
  <c r="AG10" i="5"/>
  <c r="AF74" i="5"/>
  <c r="BF21" i="5"/>
  <c r="AS82" i="5"/>
  <c r="AS80" i="5"/>
  <c r="AS78" i="5"/>
  <c r="AS83" i="5"/>
  <c r="AS81" i="5"/>
  <c r="AS77" i="5"/>
  <c r="AS75" i="5"/>
  <c r="AS73" i="5"/>
  <c r="AS79" i="5"/>
  <c r="AS76" i="5"/>
  <c r="AS72" i="5"/>
  <c r="AS71" i="5"/>
  <c r="AS69" i="5"/>
  <c r="AS67" i="5"/>
  <c r="AS70" i="5"/>
  <c r="AS68" i="5"/>
  <c r="AS66" i="5"/>
  <c r="AS64" i="5"/>
  <c r="AS62" i="5"/>
  <c r="AS60" i="5"/>
  <c r="AS58" i="5"/>
  <c r="AS54" i="5"/>
  <c r="AS52" i="5"/>
  <c r="AS50" i="5"/>
  <c r="AS63" i="5"/>
  <c r="AS61" i="5"/>
  <c r="AS59" i="5"/>
  <c r="AS57" i="5"/>
  <c r="AS56" i="5" s="1"/>
  <c r="AS55" i="5"/>
  <c r="AS53" i="5"/>
  <c r="AS51" i="5"/>
  <c r="AS48" i="5"/>
  <c r="AS46" i="5"/>
  <c r="AS44" i="5"/>
  <c r="AS42" i="5"/>
  <c r="AS39" i="5"/>
  <c r="AS37" i="5"/>
  <c r="AS35" i="5"/>
  <c r="AS49" i="5"/>
  <c r="AS47" i="5"/>
  <c r="AS45" i="5"/>
  <c r="AS43" i="5"/>
  <c r="AS41" i="5"/>
  <c r="AS40" i="5"/>
  <c r="AS38" i="5"/>
  <c r="AS36" i="5"/>
  <c r="AS34" i="5"/>
  <c r="AS31" i="5"/>
  <c r="AS29" i="5"/>
  <c r="AS27" i="5"/>
  <c r="AS24" i="5"/>
  <c r="AS22" i="5"/>
  <c r="AS20" i="5"/>
  <c r="AS18" i="5"/>
  <c r="AS16" i="5"/>
  <c r="AS14" i="5"/>
  <c r="AS12" i="5"/>
  <c r="AS10" i="5"/>
  <c r="AT7" i="5"/>
  <c r="AS33" i="5"/>
  <c r="AS30" i="5"/>
  <c r="AS28" i="5"/>
  <c r="AS26" i="5"/>
  <c r="AS25" i="5"/>
  <c r="AS23" i="5"/>
  <c r="AS19" i="5"/>
  <c r="AS17" i="5"/>
  <c r="AS15" i="5"/>
  <c r="AS13" i="5"/>
  <c r="AS11" i="5"/>
  <c r="AS9" i="5"/>
  <c r="AR32" i="5"/>
  <c r="BR21" i="5"/>
  <c r="BR32" i="5"/>
  <c r="BR56" i="5"/>
  <c r="BR65" i="5"/>
  <c r="BR74" i="5"/>
  <c r="AF8" i="5"/>
  <c r="AF21" i="5"/>
  <c r="AF56" i="5"/>
  <c r="BG83" i="5"/>
  <c r="BG81" i="5"/>
  <c r="BG79" i="5"/>
  <c r="BG82" i="5"/>
  <c r="BG80" i="5"/>
  <c r="BG78" i="5"/>
  <c r="BG76" i="5"/>
  <c r="BG72" i="5"/>
  <c r="BG77" i="5"/>
  <c r="BG75" i="5"/>
  <c r="BG73" i="5"/>
  <c r="BG70" i="5"/>
  <c r="BG68" i="5"/>
  <c r="BG66" i="5"/>
  <c r="BG71" i="5"/>
  <c r="BG69" i="5"/>
  <c r="BG67" i="5"/>
  <c r="BG64" i="5"/>
  <c r="BG63" i="5"/>
  <c r="BG61" i="5"/>
  <c r="BG59" i="5"/>
  <c r="BG57" i="5"/>
  <c r="BG55" i="5"/>
  <c r="BG53" i="5"/>
  <c r="BG51" i="5"/>
  <c r="BG62" i="5"/>
  <c r="BG60" i="5"/>
  <c r="BG58" i="5"/>
  <c r="BG54" i="5"/>
  <c r="BG52" i="5"/>
  <c r="BG49" i="5"/>
  <c r="BG47" i="5"/>
  <c r="BG45" i="5"/>
  <c r="BG43" i="5"/>
  <c r="BG41" i="5"/>
  <c r="BG40" i="5"/>
  <c r="BG38" i="5"/>
  <c r="BG36" i="5"/>
  <c r="BG34" i="5"/>
  <c r="BG50" i="5"/>
  <c r="BG48" i="5"/>
  <c r="BG46" i="5"/>
  <c r="BG44" i="5"/>
  <c r="BG42" i="5"/>
  <c r="BG39" i="5"/>
  <c r="BG37" i="5"/>
  <c r="BG35" i="5"/>
  <c r="BG33" i="5"/>
  <c r="BG30" i="5"/>
  <c r="BG28" i="5"/>
  <c r="BG26" i="5"/>
  <c r="BG25" i="5"/>
  <c r="BG23" i="5"/>
  <c r="BG19" i="5"/>
  <c r="BG17" i="5"/>
  <c r="BG15" i="5"/>
  <c r="BG13" i="5"/>
  <c r="BG11" i="5"/>
  <c r="BG9" i="5"/>
  <c r="BH7" i="5"/>
  <c r="BG31" i="5"/>
  <c r="BG29" i="5"/>
  <c r="BG27" i="5"/>
  <c r="BG24" i="5"/>
  <c r="BG22" i="5"/>
  <c r="BG20" i="5"/>
  <c r="BG18" i="5"/>
  <c r="BG16" i="5"/>
  <c r="BG14" i="5"/>
  <c r="BG12" i="5"/>
  <c r="BG10" i="5"/>
  <c r="BF32" i="5"/>
  <c r="BF65" i="5"/>
  <c r="BF74" i="5"/>
  <c r="AR21" i="5"/>
  <c r="AR8" i="5"/>
  <c r="AR56" i="5"/>
  <c r="AR65" i="5"/>
  <c r="AR74" i="5"/>
  <c r="AS32" i="5" l="1"/>
  <c r="BS8" i="5"/>
  <c r="BF90" i="5"/>
  <c r="S91" i="5" s="1"/>
  <c r="BS65" i="5"/>
  <c r="BG21" i="5"/>
  <c r="AG74" i="5"/>
  <c r="BS32" i="5"/>
  <c r="AR90" i="5"/>
  <c r="R95" i="5" s="1"/>
  <c r="BH82" i="5"/>
  <c r="BH80" i="5"/>
  <c r="BH78" i="5"/>
  <c r="BH83" i="5"/>
  <c r="BH81" i="5"/>
  <c r="BH79" i="5"/>
  <c r="BH77" i="5"/>
  <c r="BH75" i="5"/>
  <c r="BH73" i="5"/>
  <c r="BH71" i="5"/>
  <c r="BH76" i="5"/>
  <c r="BH72" i="5"/>
  <c r="BH69" i="5"/>
  <c r="BH67" i="5"/>
  <c r="BH70" i="5"/>
  <c r="BH68" i="5"/>
  <c r="BH66" i="5"/>
  <c r="BH64" i="5"/>
  <c r="BH62" i="5"/>
  <c r="BH60" i="5"/>
  <c r="BH58" i="5"/>
  <c r="BH54" i="5"/>
  <c r="BH52" i="5"/>
  <c r="BH50" i="5"/>
  <c r="BH63" i="5"/>
  <c r="BH61" i="5"/>
  <c r="BH59" i="5"/>
  <c r="BH57" i="5"/>
  <c r="BH55" i="5"/>
  <c r="BH53" i="5"/>
  <c r="BH51" i="5"/>
  <c r="BH48" i="5"/>
  <c r="BH46" i="5"/>
  <c r="BH44" i="5"/>
  <c r="BH42" i="5"/>
  <c r="BH39" i="5"/>
  <c r="BH37" i="5"/>
  <c r="BH35" i="5"/>
  <c r="BH49" i="5"/>
  <c r="BH47" i="5"/>
  <c r="BH45" i="5"/>
  <c r="BH43" i="5"/>
  <c r="BH41" i="5"/>
  <c r="BH40" i="5"/>
  <c r="BH38" i="5"/>
  <c r="BH36" i="5"/>
  <c r="BH31" i="5"/>
  <c r="BH29" i="5"/>
  <c r="BH27" i="5"/>
  <c r="BH24" i="5"/>
  <c r="BH22" i="5"/>
  <c r="BH20" i="5"/>
  <c r="BH18" i="5"/>
  <c r="BH16" i="5"/>
  <c r="BH14" i="5"/>
  <c r="BH12" i="5"/>
  <c r="BH10" i="5"/>
  <c r="BH34" i="5"/>
  <c r="BH33" i="5"/>
  <c r="BH30" i="5"/>
  <c r="BH28" i="5"/>
  <c r="BH26" i="5"/>
  <c r="BH25" i="5"/>
  <c r="BH23" i="5"/>
  <c r="BH19" i="5"/>
  <c r="BH17" i="5"/>
  <c r="BH15" i="5"/>
  <c r="BH13" i="5"/>
  <c r="BH11" i="5"/>
  <c r="BH9" i="5"/>
  <c r="BI7" i="5"/>
  <c r="BG32" i="5"/>
  <c r="BG56" i="5"/>
  <c r="BG65" i="5"/>
  <c r="BG74" i="5"/>
  <c r="AS8" i="5"/>
  <c r="AT83" i="5"/>
  <c r="AT81" i="5"/>
  <c r="AT79" i="5"/>
  <c r="AT82" i="5"/>
  <c r="AT80" i="5"/>
  <c r="AT76" i="5"/>
  <c r="AT72" i="5"/>
  <c r="AT78" i="5"/>
  <c r="AT77" i="5"/>
  <c r="AT75" i="5"/>
  <c r="AT74" i="5" s="1"/>
  <c r="AT73" i="5"/>
  <c r="AT70" i="5"/>
  <c r="AT68" i="5"/>
  <c r="AT66" i="5"/>
  <c r="AT71" i="5"/>
  <c r="AT69" i="5"/>
  <c r="AT67" i="5"/>
  <c r="AT63" i="5"/>
  <c r="AT61" i="5"/>
  <c r="AT59" i="5"/>
  <c r="AT57" i="5"/>
  <c r="AT55" i="5"/>
  <c r="AT53" i="5"/>
  <c r="AT51" i="5"/>
  <c r="AT64" i="5"/>
  <c r="AT62" i="5"/>
  <c r="AT60" i="5"/>
  <c r="AT58" i="5"/>
  <c r="AT54" i="5"/>
  <c r="AT52" i="5"/>
  <c r="AT50" i="5"/>
  <c r="AT49" i="5"/>
  <c r="AT47" i="5"/>
  <c r="AT45" i="5"/>
  <c r="AT43" i="5"/>
  <c r="AT41" i="5"/>
  <c r="AT40" i="5"/>
  <c r="AT38" i="5"/>
  <c r="AT36" i="5"/>
  <c r="AT34" i="5"/>
  <c r="AT48" i="5"/>
  <c r="AT46" i="5"/>
  <c r="AT44" i="5"/>
  <c r="AT42" i="5"/>
  <c r="AT39" i="5"/>
  <c r="AT37" i="5"/>
  <c r="AT35" i="5"/>
  <c r="AT33" i="5"/>
  <c r="AT30" i="5"/>
  <c r="AT28" i="5"/>
  <c r="AT26" i="5"/>
  <c r="AT25" i="5"/>
  <c r="AT23" i="5"/>
  <c r="AT19" i="5"/>
  <c r="AT17" i="5"/>
  <c r="AT15" i="5"/>
  <c r="AT13" i="5"/>
  <c r="AT11" i="5"/>
  <c r="AT9" i="5"/>
  <c r="AT31" i="5"/>
  <c r="AT29" i="5"/>
  <c r="AT27" i="5"/>
  <c r="AT24" i="5"/>
  <c r="AT22" i="5"/>
  <c r="AT20" i="5"/>
  <c r="AT18" i="5"/>
  <c r="AT16" i="5"/>
  <c r="AT14" i="5"/>
  <c r="AT12" i="5"/>
  <c r="AT10" i="5"/>
  <c r="AU7" i="5"/>
  <c r="AS65" i="5"/>
  <c r="AS74" i="5"/>
  <c r="AG21" i="5"/>
  <c r="AH82" i="5"/>
  <c r="AH80" i="5"/>
  <c r="AH78" i="5"/>
  <c r="AH83" i="5"/>
  <c r="AH81" i="5"/>
  <c r="AH79" i="5"/>
  <c r="AH77" i="5"/>
  <c r="AH75" i="5"/>
  <c r="AH73" i="5"/>
  <c r="AH76" i="5"/>
  <c r="AH72" i="5"/>
  <c r="AH71" i="5"/>
  <c r="AH69" i="5"/>
  <c r="AH67" i="5"/>
  <c r="AH70" i="5"/>
  <c r="AH68" i="5"/>
  <c r="AH66" i="5"/>
  <c r="AH64" i="5"/>
  <c r="AH62" i="5"/>
  <c r="AH60" i="5"/>
  <c r="AH58" i="5"/>
  <c r="AH54" i="5"/>
  <c r="AH52" i="5"/>
  <c r="AH50" i="5"/>
  <c r="AH63" i="5"/>
  <c r="AH61" i="5"/>
  <c r="AH59" i="5"/>
  <c r="AH57" i="5"/>
  <c r="AH55" i="5"/>
  <c r="AH53" i="5"/>
  <c r="AH48" i="5"/>
  <c r="AH46" i="5"/>
  <c r="AH44" i="5"/>
  <c r="AH42" i="5"/>
  <c r="AH39" i="5"/>
  <c r="AH37" i="5"/>
  <c r="AH35" i="5"/>
  <c r="AH51" i="5"/>
  <c r="AH49" i="5"/>
  <c r="AH47" i="5"/>
  <c r="AH45" i="5"/>
  <c r="AH43" i="5"/>
  <c r="AH41" i="5"/>
  <c r="AH40" i="5"/>
  <c r="AH38" i="5"/>
  <c r="AH36" i="5"/>
  <c r="AH31" i="5"/>
  <c r="AH29" i="5"/>
  <c r="AH27" i="5"/>
  <c r="AH24" i="5"/>
  <c r="AH22" i="5"/>
  <c r="AH20" i="5"/>
  <c r="AH18" i="5"/>
  <c r="AH16" i="5"/>
  <c r="AH14" i="5"/>
  <c r="AH12" i="5"/>
  <c r="AH10" i="5"/>
  <c r="AH34" i="5"/>
  <c r="AH33" i="5"/>
  <c r="AH30" i="5"/>
  <c r="AH28" i="5"/>
  <c r="AH26" i="5"/>
  <c r="AH25" i="5"/>
  <c r="AH23" i="5"/>
  <c r="AH19" i="5"/>
  <c r="AH17" i="5"/>
  <c r="AH15" i="5"/>
  <c r="AH13" i="5"/>
  <c r="AH11" i="5"/>
  <c r="AH9" i="5"/>
  <c r="AI7" i="5"/>
  <c r="AG32" i="5"/>
  <c r="AG56" i="5"/>
  <c r="BT83" i="5"/>
  <c r="BT81" i="5"/>
  <c r="BT79" i="5"/>
  <c r="BT77" i="5"/>
  <c r="BT82" i="5"/>
  <c r="BT80" i="5"/>
  <c r="BT76" i="5"/>
  <c r="BT72" i="5"/>
  <c r="BT78" i="5"/>
  <c r="BT75" i="5"/>
  <c r="BT73" i="5"/>
  <c r="BT71" i="5"/>
  <c r="BT70" i="5"/>
  <c r="BT68" i="5"/>
  <c r="BT66" i="5"/>
  <c r="BT69" i="5"/>
  <c r="BT67" i="5"/>
  <c r="BT63" i="5"/>
  <c r="BT61" i="5"/>
  <c r="BT59" i="5"/>
  <c r="BT57" i="5"/>
  <c r="BT55" i="5"/>
  <c r="BT53" i="5"/>
  <c r="BT51" i="5"/>
  <c r="BT64" i="5"/>
  <c r="BT62" i="5"/>
  <c r="BT60" i="5"/>
  <c r="BT58" i="5"/>
  <c r="BT54" i="5"/>
  <c r="BT52" i="5"/>
  <c r="BT50" i="5"/>
  <c r="BT49" i="5"/>
  <c r="BT47" i="5"/>
  <c r="BT45" i="5"/>
  <c r="BT43" i="5"/>
  <c r="BT41" i="5"/>
  <c r="BT40" i="5"/>
  <c r="BT38" i="5"/>
  <c r="BT36" i="5"/>
  <c r="BT34" i="5"/>
  <c r="BT48" i="5"/>
  <c r="BT46" i="5"/>
  <c r="BT44" i="5"/>
  <c r="BT42" i="5"/>
  <c r="BT39" i="5"/>
  <c r="BT37" i="5"/>
  <c r="BT35" i="5"/>
  <c r="BT33" i="5"/>
  <c r="BT30" i="5"/>
  <c r="BT28" i="5"/>
  <c r="BT26" i="5"/>
  <c r="BT25" i="5"/>
  <c r="BT23" i="5"/>
  <c r="BT19" i="5"/>
  <c r="BT17" i="5"/>
  <c r="BT15" i="5"/>
  <c r="BT13" i="5"/>
  <c r="BT11" i="5"/>
  <c r="BT9" i="5"/>
  <c r="BT31" i="5"/>
  <c r="BT29" i="5"/>
  <c r="BT27" i="5"/>
  <c r="BT24" i="5"/>
  <c r="BT22" i="5"/>
  <c r="BT20" i="5"/>
  <c r="BT18" i="5"/>
  <c r="BT16" i="5"/>
  <c r="BT14" i="5"/>
  <c r="BT12" i="5"/>
  <c r="BT10" i="5"/>
  <c r="BU7" i="5"/>
  <c r="BG8" i="5"/>
  <c r="AF90" i="5"/>
  <c r="S94" i="5" s="1"/>
  <c r="AS21" i="5"/>
  <c r="AG8" i="5"/>
  <c r="AG65" i="5"/>
  <c r="BR90" i="5"/>
  <c r="R92" i="5" s="1"/>
  <c r="BS21" i="5"/>
  <c r="BS56" i="5"/>
  <c r="BS74" i="5"/>
  <c r="AG90" i="5" l="1"/>
  <c r="T94" i="5" s="1"/>
  <c r="BH8" i="5"/>
  <c r="BG90" i="5"/>
  <c r="T91" i="5" s="1"/>
  <c r="BS90" i="5"/>
  <c r="S92" i="5" s="1"/>
  <c r="AH32" i="5"/>
  <c r="AT21" i="5"/>
  <c r="AT32" i="5"/>
  <c r="BH56" i="5"/>
  <c r="AH65" i="5"/>
  <c r="BH32" i="5"/>
  <c r="BU83" i="5"/>
  <c r="BU82" i="5"/>
  <c r="BU80" i="5"/>
  <c r="BU78" i="5"/>
  <c r="BU81" i="5"/>
  <c r="BU79" i="5"/>
  <c r="BU77" i="5"/>
  <c r="BU75" i="5"/>
  <c r="BU73" i="5"/>
  <c r="BU71" i="5"/>
  <c r="BU76" i="5"/>
  <c r="BU72" i="5"/>
  <c r="BU69" i="5"/>
  <c r="BU67" i="5"/>
  <c r="BU70" i="5"/>
  <c r="BU68" i="5"/>
  <c r="BU66" i="5"/>
  <c r="BU64" i="5"/>
  <c r="BU62" i="5"/>
  <c r="BU60" i="5"/>
  <c r="BU58" i="5"/>
  <c r="BU54" i="5"/>
  <c r="BU52" i="5"/>
  <c r="BU50" i="5"/>
  <c r="BU63" i="5"/>
  <c r="BU61" i="5"/>
  <c r="BU59" i="5"/>
  <c r="BU57" i="5"/>
  <c r="BU55" i="5"/>
  <c r="BU53" i="5"/>
  <c r="BU51" i="5"/>
  <c r="BU48" i="5"/>
  <c r="BU46" i="5"/>
  <c r="BU44" i="5"/>
  <c r="BU42" i="5"/>
  <c r="BU39" i="5"/>
  <c r="BU37" i="5"/>
  <c r="BU35" i="5"/>
  <c r="BU49" i="5"/>
  <c r="BU47" i="5"/>
  <c r="BU45" i="5"/>
  <c r="BU43" i="5"/>
  <c r="BU41" i="5"/>
  <c r="BU40" i="5"/>
  <c r="BU38" i="5"/>
  <c r="BU36" i="5"/>
  <c r="BU31" i="5"/>
  <c r="BU29" i="5"/>
  <c r="BU27" i="5"/>
  <c r="BU24" i="5"/>
  <c r="BU22" i="5"/>
  <c r="BU20" i="5"/>
  <c r="BU18" i="5"/>
  <c r="BU16" i="5"/>
  <c r="BU14" i="5"/>
  <c r="BU12" i="5"/>
  <c r="BU10" i="5"/>
  <c r="BV7" i="5"/>
  <c r="BU34" i="5"/>
  <c r="BU33" i="5"/>
  <c r="BU30" i="5"/>
  <c r="BU28" i="5"/>
  <c r="BU26" i="5"/>
  <c r="BU25" i="5"/>
  <c r="BU23" i="5"/>
  <c r="BU19" i="5"/>
  <c r="BU17" i="5"/>
  <c r="BU15" i="5"/>
  <c r="BU13" i="5"/>
  <c r="BU11" i="5"/>
  <c r="BU9" i="5"/>
  <c r="BT8" i="5"/>
  <c r="BT21" i="5"/>
  <c r="BT32" i="5"/>
  <c r="BT74" i="5"/>
  <c r="AH8" i="5"/>
  <c r="AH56" i="5"/>
  <c r="AH74" i="5"/>
  <c r="AT65" i="5"/>
  <c r="AS90" i="5"/>
  <c r="S95" i="5" s="1"/>
  <c r="BH74" i="5"/>
  <c r="BT56" i="5"/>
  <c r="BT65" i="5"/>
  <c r="AI83" i="5"/>
  <c r="AI81" i="5"/>
  <c r="AI79" i="5"/>
  <c r="AI82" i="5"/>
  <c r="AI80" i="5"/>
  <c r="AI76" i="5"/>
  <c r="AI72" i="5"/>
  <c r="AI78" i="5"/>
  <c r="AI77" i="5"/>
  <c r="AI75" i="5"/>
  <c r="AI73" i="5"/>
  <c r="AI70" i="5"/>
  <c r="AI68" i="5"/>
  <c r="AI66" i="5"/>
  <c r="AI71" i="5"/>
  <c r="AI69" i="5"/>
  <c r="AI67" i="5"/>
  <c r="AI63" i="5"/>
  <c r="AI61" i="5"/>
  <c r="AI59" i="5"/>
  <c r="AI57" i="5"/>
  <c r="AI55" i="5"/>
  <c r="AI53" i="5"/>
  <c r="AI51" i="5"/>
  <c r="AI64" i="5"/>
  <c r="AI62" i="5"/>
  <c r="AI60" i="5"/>
  <c r="AI58" i="5"/>
  <c r="AI54" i="5"/>
  <c r="AI52" i="5"/>
  <c r="AI50" i="5"/>
  <c r="AI49" i="5"/>
  <c r="AI47" i="5"/>
  <c r="AI45" i="5"/>
  <c r="AI43" i="5"/>
  <c r="AI41" i="5"/>
  <c r="AI40" i="5"/>
  <c r="AI38" i="5"/>
  <c r="AI36" i="5"/>
  <c r="AI34" i="5"/>
  <c r="AI48" i="5"/>
  <c r="AI46" i="5"/>
  <c r="AI44" i="5"/>
  <c r="AI42" i="5"/>
  <c r="AI39" i="5"/>
  <c r="AI37" i="5"/>
  <c r="AI35" i="5"/>
  <c r="AI33" i="5"/>
  <c r="AI30" i="5"/>
  <c r="AI28" i="5"/>
  <c r="AI26" i="5"/>
  <c r="AI25" i="5"/>
  <c r="AI23" i="5"/>
  <c r="AI19" i="5"/>
  <c r="AI17" i="5"/>
  <c r="AI15" i="5"/>
  <c r="AI13" i="5"/>
  <c r="AI11" i="5"/>
  <c r="AI9" i="5"/>
  <c r="AJ7" i="5"/>
  <c r="AI31" i="5"/>
  <c r="AI29" i="5"/>
  <c r="AI27" i="5"/>
  <c r="AI24" i="5"/>
  <c r="AI22" i="5"/>
  <c r="AI20" i="5"/>
  <c r="AI18" i="5"/>
  <c r="AI16" i="5"/>
  <c r="AI14" i="5"/>
  <c r="AI12" i="5"/>
  <c r="AI10" i="5"/>
  <c r="AH21" i="5"/>
  <c r="AU82" i="5"/>
  <c r="AU80" i="5"/>
  <c r="AU78" i="5"/>
  <c r="AU83" i="5"/>
  <c r="AU81" i="5"/>
  <c r="AU79" i="5"/>
  <c r="AU77" i="5"/>
  <c r="AU75" i="5"/>
  <c r="AU73" i="5"/>
  <c r="AU76" i="5"/>
  <c r="AU72" i="5"/>
  <c r="AU71" i="5"/>
  <c r="AU69" i="5"/>
  <c r="AU67" i="5"/>
  <c r="AU70" i="5"/>
  <c r="AU68" i="5"/>
  <c r="AU66" i="5"/>
  <c r="AU64" i="5"/>
  <c r="AU62" i="5"/>
  <c r="AU60" i="5"/>
  <c r="AU58" i="5"/>
  <c r="AU54" i="5"/>
  <c r="AU52" i="5"/>
  <c r="AU50" i="5"/>
  <c r="AU63" i="5"/>
  <c r="AU61" i="5"/>
  <c r="AU59" i="5"/>
  <c r="AU57" i="5"/>
  <c r="AU55" i="5"/>
  <c r="AU53" i="5"/>
  <c r="AU51" i="5"/>
  <c r="AU48" i="5"/>
  <c r="AU46" i="5"/>
  <c r="AU44" i="5"/>
  <c r="AU42" i="5"/>
  <c r="AU39" i="5"/>
  <c r="AU37" i="5"/>
  <c r="AU35" i="5"/>
  <c r="AU49" i="5"/>
  <c r="AU47" i="5"/>
  <c r="AU45" i="5"/>
  <c r="AU43" i="5"/>
  <c r="AU41" i="5"/>
  <c r="AU40" i="5"/>
  <c r="AU38" i="5"/>
  <c r="AU36" i="5"/>
  <c r="AU31" i="5"/>
  <c r="AU29" i="5"/>
  <c r="AU27" i="5"/>
  <c r="AU24" i="5"/>
  <c r="AU22" i="5"/>
  <c r="AU20" i="5"/>
  <c r="AU18" i="5"/>
  <c r="AU16" i="5"/>
  <c r="AU14" i="5"/>
  <c r="AU12" i="5"/>
  <c r="AU10" i="5"/>
  <c r="AV7" i="5"/>
  <c r="AU34" i="5"/>
  <c r="AU33" i="5"/>
  <c r="AU30" i="5"/>
  <c r="AU28" i="5"/>
  <c r="AU26" i="5"/>
  <c r="AU25" i="5"/>
  <c r="AU23" i="5"/>
  <c r="AU19" i="5"/>
  <c r="AU17" i="5"/>
  <c r="AU15" i="5"/>
  <c r="AU13" i="5"/>
  <c r="AU11" i="5"/>
  <c r="AU9" i="5"/>
  <c r="AT8" i="5"/>
  <c r="AT56" i="5"/>
  <c r="BI83" i="5"/>
  <c r="BI81" i="5"/>
  <c r="BI79" i="5"/>
  <c r="BI77" i="5"/>
  <c r="BI82" i="5"/>
  <c r="BI80" i="5"/>
  <c r="BI76" i="5"/>
  <c r="BI72" i="5"/>
  <c r="BI78" i="5"/>
  <c r="BI75" i="5"/>
  <c r="BI73" i="5"/>
  <c r="BI71" i="5"/>
  <c r="BI70" i="5"/>
  <c r="BI68" i="5"/>
  <c r="BI66" i="5"/>
  <c r="BI69" i="5"/>
  <c r="BI67" i="5"/>
  <c r="BI63" i="5"/>
  <c r="BI61" i="5"/>
  <c r="BI59" i="5"/>
  <c r="BI57" i="5"/>
  <c r="BI55" i="5"/>
  <c r="BI53" i="5"/>
  <c r="BI51" i="5"/>
  <c r="BI64" i="5"/>
  <c r="BI62" i="5"/>
  <c r="BI60" i="5"/>
  <c r="BI58" i="5"/>
  <c r="BI54" i="5"/>
  <c r="BI52" i="5"/>
  <c r="BI50" i="5"/>
  <c r="BI49" i="5"/>
  <c r="BI47" i="5"/>
  <c r="BI45" i="5"/>
  <c r="BI43" i="5"/>
  <c r="BI41" i="5"/>
  <c r="BI40" i="5"/>
  <c r="BI38" i="5"/>
  <c r="BI36" i="5"/>
  <c r="BI34" i="5"/>
  <c r="BI48" i="5"/>
  <c r="BI46" i="5"/>
  <c r="BI44" i="5"/>
  <c r="BI42" i="5"/>
  <c r="BI39" i="5"/>
  <c r="BI37" i="5"/>
  <c r="BI35" i="5"/>
  <c r="BI33" i="5"/>
  <c r="BI30" i="5"/>
  <c r="BI28" i="5"/>
  <c r="BI26" i="5"/>
  <c r="BI25" i="5"/>
  <c r="BI23" i="5"/>
  <c r="BI19" i="5"/>
  <c r="BI17" i="5"/>
  <c r="BI15" i="5"/>
  <c r="BI13" i="5"/>
  <c r="BI11" i="5"/>
  <c r="BI9" i="5"/>
  <c r="BJ7" i="5"/>
  <c r="BI31" i="5"/>
  <c r="BI29" i="5"/>
  <c r="BI27" i="5"/>
  <c r="BI24" i="5"/>
  <c r="BI22" i="5"/>
  <c r="BI20" i="5"/>
  <c r="BI18" i="5"/>
  <c r="BI16" i="5"/>
  <c r="BI14" i="5"/>
  <c r="BI12" i="5"/>
  <c r="BI10" i="5"/>
  <c r="BH21" i="5"/>
  <c r="BH65" i="5"/>
  <c r="BH90" i="5" l="1"/>
  <c r="U91" i="5" s="1"/>
  <c r="BI32" i="5"/>
  <c r="BU65" i="5"/>
  <c r="AU65" i="5"/>
  <c r="AI21" i="5"/>
  <c r="BU8" i="5"/>
  <c r="BI74" i="5"/>
  <c r="AU8" i="5"/>
  <c r="BJ82" i="5"/>
  <c r="BJ80" i="5"/>
  <c r="BJ78" i="5"/>
  <c r="BJ83" i="5"/>
  <c r="BJ81" i="5"/>
  <c r="BJ75" i="5"/>
  <c r="BJ73" i="5"/>
  <c r="BJ71" i="5"/>
  <c r="BJ79" i="5"/>
  <c r="BJ77" i="5"/>
  <c r="BJ76" i="5"/>
  <c r="BJ72" i="5"/>
  <c r="BJ69" i="5"/>
  <c r="BJ67" i="5"/>
  <c r="BJ70" i="5"/>
  <c r="BJ68" i="5"/>
  <c r="BJ66" i="5"/>
  <c r="BJ64" i="5"/>
  <c r="BJ62" i="5"/>
  <c r="BJ60" i="5"/>
  <c r="BJ58" i="5"/>
  <c r="BJ54" i="5"/>
  <c r="BJ52" i="5"/>
  <c r="BJ50" i="5"/>
  <c r="BJ63" i="5"/>
  <c r="BJ61" i="5"/>
  <c r="BJ59" i="5"/>
  <c r="BJ57" i="5"/>
  <c r="BJ55" i="5"/>
  <c r="BJ53" i="5"/>
  <c r="BJ51" i="5"/>
  <c r="BJ48" i="5"/>
  <c r="BJ46" i="5"/>
  <c r="BJ44" i="5"/>
  <c r="BJ42" i="5"/>
  <c r="BJ39" i="5"/>
  <c r="BJ37" i="5"/>
  <c r="BJ35" i="5"/>
  <c r="BJ49" i="5"/>
  <c r="BJ47" i="5"/>
  <c r="BJ45" i="5"/>
  <c r="BJ43" i="5"/>
  <c r="BJ41" i="5"/>
  <c r="BJ40" i="5"/>
  <c r="BJ38" i="5"/>
  <c r="BJ36" i="5"/>
  <c r="BJ34" i="5"/>
  <c r="BJ31" i="5"/>
  <c r="BJ29" i="5"/>
  <c r="BJ27" i="5"/>
  <c r="BJ24" i="5"/>
  <c r="BJ22" i="5"/>
  <c r="BJ20" i="5"/>
  <c r="BJ18" i="5"/>
  <c r="BJ16" i="5"/>
  <c r="BJ14" i="5"/>
  <c r="BJ12" i="5"/>
  <c r="BJ10" i="5"/>
  <c r="BJ33" i="5"/>
  <c r="BJ30" i="5"/>
  <c r="BJ28" i="5"/>
  <c r="BJ26" i="5"/>
  <c r="BJ25" i="5"/>
  <c r="BJ23" i="5"/>
  <c r="BJ19" i="5"/>
  <c r="BJ17" i="5"/>
  <c r="BJ15" i="5"/>
  <c r="BJ13" i="5"/>
  <c r="BJ11" i="5"/>
  <c r="BJ9" i="5"/>
  <c r="BK7" i="5"/>
  <c r="AU21" i="5"/>
  <c r="AI8" i="5"/>
  <c r="AI56" i="5"/>
  <c r="BU21" i="5"/>
  <c r="BI21" i="5"/>
  <c r="BI8" i="5"/>
  <c r="BI56" i="5"/>
  <c r="BI65" i="5"/>
  <c r="AT90" i="5"/>
  <c r="T95" i="5" s="1"/>
  <c r="AU32" i="5"/>
  <c r="AV83" i="5"/>
  <c r="AV81" i="5"/>
  <c r="AV79" i="5"/>
  <c r="AV82" i="5"/>
  <c r="AV80" i="5"/>
  <c r="AV78" i="5"/>
  <c r="AV76" i="5"/>
  <c r="AV72" i="5"/>
  <c r="AV77" i="5"/>
  <c r="AV75" i="5"/>
  <c r="AV73" i="5"/>
  <c r="AV70" i="5"/>
  <c r="AV68" i="5"/>
  <c r="AV66" i="5"/>
  <c r="AV71" i="5"/>
  <c r="AV69" i="5"/>
  <c r="AV67" i="5"/>
  <c r="AV64" i="5"/>
  <c r="AV63" i="5"/>
  <c r="AV61" i="5"/>
  <c r="AV59" i="5"/>
  <c r="AV57" i="5"/>
  <c r="AV55" i="5"/>
  <c r="AV53" i="5"/>
  <c r="AV51" i="5"/>
  <c r="AV62" i="5"/>
  <c r="AV60" i="5"/>
  <c r="AV58" i="5"/>
  <c r="AV54" i="5"/>
  <c r="AV52" i="5"/>
  <c r="AV49" i="5"/>
  <c r="AV47" i="5"/>
  <c r="AV45" i="5"/>
  <c r="AV43" i="5"/>
  <c r="AV41" i="5"/>
  <c r="AV40" i="5"/>
  <c r="AV38" i="5"/>
  <c r="AV36" i="5"/>
  <c r="AV34" i="5"/>
  <c r="AV50" i="5"/>
  <c r="AV48" i="5"/>
  <c r="AV46" i="5"/>
  <c r="AV44" i="5"/>
  <c r="AV42" i="5"/>
  <c r="AV39" i="5"/>
  <c r="AV37" i="5"/>
  <c r="AV35" i="5"/>
  <c r="AV33" i="5"/>
  <c r="AV30" i="5"/>
  <c r="AV28" i="5"/>
  <c r="AV26" i="5"/>
  <c r="AV25" i="5"/>
  <c r="AV23" i="5"/>
  <c r="AV19" i="5"/>
  <c r="AV17" i="5"/>
  <c r="AV15" i="5"/>
  <c r="AV13" i="5"/>
  <c r="AV11" i="5"/>
  <c r="AV9" i="5"/>
  <c r="AV31" i="5"/>
  <c r="AV29" i="5"/>
  <c r="AV27" i="5"/>
  <c r="AV24" i="5"/>
  <c r="AV22" i="5"/>
  <c r="AV20" i="5"/>
  <c r="AV18" i="5"/>
  <c r="AV16" i="5"/>
  <c r="AV14" i="5"/>
  <c r="AV12" i="5"/>
  <c r="AV10" i="5"/>
  <c r="AW7" i="5"/>
  <c r="AU56" i="5"/>
  <c r="AU74" i="5"/>
  <c r="AJ82" i="5"/>
  <c r="AJ80" i="5"/>
  <c r="AJ78" i="5"/>
  <c r="AJ83" i="5"/>
  <c r="AJ81" i="5"/>
  <c r="AJ77" i="5"/>
  <c r="AJ75" i="5"/>
  <c r="AJ73" i="5"/>
  <c r="AJ79" i="5"/>
  <c r="AJ76" i="5"/>
  <c r="AJ72" i="5"/>
  <c r="AJ71" i="5"/>
  <c r="AJ69" i="5"/>
  <c r="AJ67" i="5"/>
  <c r="AJ70" i="5"/>
  <c r="AJ68" i="5"/>
  <c r="AJ66" i="5"/>
  <c r="AJ64" i="5"/>
  <c r="AJ62" i="5"/>
  <c r="AJ60" i="5"/>
  <c r="AJ58" i="5"/>
  <c r="AJ54" i="5"/>
  <c r="AJ52" i="5"/>
  <c r="AJ50" i="5"/>
  <c r="AJ63" i="5"/>
  <c r="AJ61" i="5"/>
  <c r="AJ59" i="5"/>
  <c r="AJ57" i="5"/>
  <c r="AJ55" i="5"/>
  <c r="AJ53" i="5"/>
  <c r="AJ51" i="5"/>
  <c r="AJ48" i="5"/>
  <c r="AJ46" i="5"/>
  <c r="AJ44" i="5"/>
  <c r="AJ42" i="5"/>
  <c r="AJ39" i="5"/>
  <c r="AJ37" i="5"/>
  <c r="AJ35" i="5"/>
  <c r="AJ49" i="5"/>
  <c r="AJ47" i="5"/>
  <c r="AJ45" i="5"/>
  <c r="AJ43" i="5"/>
  <c r="AJ41" i="5"/>
  <c r="AJ40" i="5"/>
  <c r="AJ38" i="5"/>
  <c r="AJ36" i="5"/>
  <c r="AJ34" i="5"/>
  <c r="AJ31" i="5"/>
  <c r="AJ29" i="5"/>
  <c r="AJ27" i="5"/>
  <c r="AJ24" i="5"/>
  <c r="AJ22" i="5"/>
  <c r="AJ20" i="5"/>
  <c r="AJ18" i="5"/>
  <c r="AJ16" i="5"/>
  <c r="AJ14" i="5"/>
  <c r="AJ12" i="5"/>
  <c r="AJ10" i="5"/>
  <c r="AJ33" i="5"/>
  <c r="AJ30" i="5"/>
  <c r="AJ28" i="5"/>
  <c r="AJ26" i="5"/>
  <c r="AJ25" i="5"/>
  <c r="AJ23" i="5"/>
  <c r="AJ19" i="5"/>
  <c r="AJ17" i="5"/>
  <c r="AJ15" i="5"/>
  <c r="AJ13" i="5"/>
  <c r="AJ11" i="5"/>
  <c r="AJ9" i="5"/>
  <c r="AK7" i="5"/>
  <c r="AI32" i="5"/>
  <c r="AI65" i="5"/>
  <c r="AI74" i="5"/>
  <c r="AH90" i="5"/>
  <c r="U94" i="5" s="1"/>
  <c r="BT90" i="5"/>
  <c r="T92" i="5" s="1"/>
  <c r="BU32" i="5"/>
  <c r="BV83" i="5"/>
  <c r="BV81" i="5"/>
  <c r="BV79" i="5"/>
  <c r="BV77" i="5"/>
  <c r="BV82" i="5"/>
  <c r="BV80" i="5"/>
  <c r="BV78" i="5"/>
  <c r="BV76" i="5"/>
  <c r="BV72" i="5"/>
  <c r="BV75" i="5"/>
  <c r="BV73" i="5"/>
  <c r="BV70" i="5"/>
  <c r="BV68" i="5"/>
  <c r="BV66" i="5"/>
  <c r="BV71" i="5"/>
  <c r="BV69" i="5"/>
  <c r="BV67" i="5"/>
  <c r="BV64" i="5"/>
  <c r="BV63" i="5"/>
  <c r="BV61" i="5"/>
  <c r="BV59" i="5"/>
  <c r="BV57" i="5"/>
  <c r="BV55" i="5"/>
  <c r="BV53" i="5"/>
  <c r="BV51" i="5"/>
  <c r="BV62" i="5"/>
  <c r="BV60" i="5"/>
  <c r="BV58" i="5"/>
  <c r="BV54" i="5"/>
  <c r="BV52" i="5"/>
  <c r="BV49" i="5"/>
  <c r="BV47" i="5"/>
  <c r="BV45" i="5"/>
  <c r="BV43" i="5"/>
  <c r="BV41" i="5"/>
  <c r="BV40" i="5"/>
  <c r="BV38" i="5"/>
  <c r="BV36" i="5"/>
  <c r="BV34" i="5"/>
  <c r="BV50" i="5"/>
  <c r="BV48" i="5"/>
  <c r="BV46" i="5"/>
  <c r="BV44" i="5"/>
  <c r="BV42" i="5"/>
  <c r="BV39" i="5"/>
  <c r="BV37" i="5"/>
  <c r="BV35" i="5"/>
  <c r="BV33" i="5"/>
  <c r="BV30" i="5"/>
  <c r="BV28" i="5"/>
  <c r="BV26" i="5"/>
  <c r="BV25" i="5"/>
  <c r="BV23" i="5"/>
  <c r="BV19" i="5"/>
  <c r="BV17" i="5"/>
  <c r="BV15" i="5"/>
  <c r="BV13" i="5"/>
  <c r="BV11" i="5"/>
  <c r="BV9" i="5"/>
  <c r="BV31" i="5"/>
  <c r="BV29" i="5"/>
  <c r="BV27" i="5"/>
  <c r="BV24" i="5"/>
  <c r="BV22" i="5"/>
  <c r="BV20" i="5"/>
  <c r="BV18" i="5"/>
  <c r="BV16" i="5"/>
  <c r="BV14" i="5"/>
  <c r="BV12" i="5"/>
  <c r="BV10" i="5"/>
  <c r="BW7" i="5"/>
  <c r="BU56" i="5"/>
  <c r="BU74" i="5"/>
  <c r="BJ32" i="5" l="1"/>
  <c r="BU90" i="5"/>
  <c r="U92" i="5" s="1"/>
  <c r="AJ56" i="5"/>
  <c r="BJ8" i="5"/>
  <c r="AU90" i="5"/>
  <c r="U95" i="5" s="1"/>
  <c r="AJ8" i="5"/>
  <c r="BJ56" i="5"/>
  <c r="AJ21" i="5"/>
  <c r="AW82" i="5"/>
  <c r="AW80" i="5"/>
  <c r="AW78" i="5"/>
  <c r="AW83" i="5"/>
  <c r="AW81" i="5"/>
  <c r="AW77" i="5"/>
  <c r="AW75" i="5"/>
  <c r="AW73" i="5"/>
  <c r="AW71" i="5"/>
  <c r="AW79" i="5"/>
  <c r="AW76" i="5"/>
  <c r="AW72" i="5"/>
  <c r="AW69" i="5"/>
  <c r="AW67" i="5"/>
  <c r="AW70" i="5"/>
  <c r="AW68" i="5"/>
  <c r="AW66" i="5"/>
  <c r="AW64" i="5"/>
  <c r="AW62" i="5"/>
  <c r="AW60" i="5"/>
  <c r="AW58" i="5"/>
  <c r="AW54" i="5"/>
  <c r="AW52" i="5"/>
  <c r="AW50" i="5"/>
  <c r="AW63" i="5"/>
  <c r="AW61" i="5"/>
  <c r="AW59" i="5"/>
  <c r="AW57" i="5"/>
  <c r="AW55" i="5"/>
  <c r="AW53" i="5"/>
  <c r="AW51" i="5"/>
  <c r="AW48" i="5"/>
  <c r="AW46" i="5"/>
  <c r="AW44" i="5"/>
  <c r="AW42" i="5"/>
  <c r="AW39" i="5"/>
  <c r="AW37" i="5"/>
  <c r="AW35" i="5"/>
  <c r="AW49" i="5"/>
  <c r="AW47" i="5"/>
  <c r="AW45" i="5"/>
  <c r="AW43" i="5"/>
  <c r="AW41" i="5"/>
  <c r="AW40" i="5"/>
  <c r="AW38" i="5"/>
  <c r="AW36" i="5"/>
  <c r="AW34" i="5"/>
  <c r="AW31" i="5"/>
  <c r="AW29" i="5"/>
  <c r="AW27" i="5"/>
  <c r="AW24" i="5"/>
  <c r="AW22" i="5"/>
  <c r="AW20" i="5"/>
  <c r="AW18" i="5"/>
  <c r="AW16" i="5"/>
  <c r="AW14" i="5"/>
  <c r="AW12" i="5"/>
  <c r="AW10" i="5"/>
  <c r="AX7" i="5"/>
  <c r="AW33" i="5"/>
  <c r="AW30" i="5"/>
  <c r="AW28" i="5"/>
  <c r="AW26" i="5"/>
  <c r="AW25" i="5"/>
  <c r="AW23" i="5"/>
  <c r="AW19" i="5"/>
  <c r="AW17" i="5"/>
  <c r="AW15" i="5"/>
  <c r="AW13" i="5"/>
  <c r="AW11" i="5"/>
  <c r="AW9" i="5"/>
  <c r="AV8" i="5"/>
  <c r="AI90" i="5"/>
  <c r="V94" i="5" s="1"/>
  <c r="BJ21" i="5"/>
  <c r="BJ74" i="5"/>
  <c r="BW83" i="5"/>
  <c r="BW82" i="5"/>
  <c r="BW80" i="5"/>
  <c r="BW78" i="5"/>
  <c r="BW81" i="5"/>
  <c r="BW75" i="5"/>
  <c r="BW73" i="5"/>
  <c r="BW71" i="5"/>
  <c r="BW79" i="5"/>
  <c r="BW77" i="5"/>
  <c r="BW76" i="5"/>
  <c r="BW72" i="5"/>
  <c r="BW69" i="5"/>
  <c r="BW67" i="5"/>
  <c r="BW70" i="5"/>
  <c r="BW68" i="5"/>
  <c r="BW66" i="5"/>
  <c r="BW64" i="5"/>
  <c r="BW62" i="5"/>
  <c r="BW60" i="5"/>
  <c r="BW58" i="5"/>
  <c r="BW54" i="5"/>
  <c r="BW52" i="5"/>
  <c r="BW50" i="5"/>
  <c r="BW63" i="5"/>
  <c r="BW61" i="5"/>
  <c r="BW59" i="5"/>
  <c r="BW57" i="5"/>
  <c r="BW55" i="5"/>
  <c r="BW53" i="5"/>
  <c r="BW51" i="5"/>
  <c r="BW48" i="5"/>
  <c r="BW46" i="5"/>
  <c r="BW44" i="5"/>
  <c r="BW42" i="5"/>
  <c r="BW39" i="5"/>
  <c r="BW37" i="5"/>
  <c r="BW35" i="5"/>
  <c r="BW49" i="5"/>
  <c r="BW47" i="5"/>
  <c r="BW45" i="5"/>
  <c r="BW43" i="5"/>
  <c r="BW41" i="5"/>
  <c r="BW40" i="5"/>
  <c r="BW38" i="5"/>
  <c r="BW36" i="5"/>
  <c r="BW34" i="5"/>
  <c r="BW31" i="5"/>
  <c r="BW29" i="5"/>
  <c r="BW27" i="5"/>
  <c r="BW24" i="5"/>
  <c r="BW22" i="5"/>
  <c r="BW20" i="5"/>
  <c r="BW18" i="5"/>
  <c r="BW16" i="5"/>
  <c r="BW14" i="5"/>
  <c r="BW12" i="5"/>
  <c r="BW10" i="5"/>
  <c r="BX7" i="5"/>
  <c r="BW33" i="5"/>
  <c r="BW30" i="5"/>
  <c r="BW28" i="5"/>
  <c r="BW26" i="5"/>
  <c r="BW25" i="5"/>
  <c r="BW23" i="5"/>
  <c r="BW19" i="5"/>
  <c r="BW17" i="5"/>
  <c r="BW15" i="5"/>
  <c r="BW13" i="5"/>
  <c r="BW11" i="5"/>
  <c r="BW9" i="5"/>
  <c r="BV8" i="5"/>
  <c r="BV21" i="5"/>
  <c r="BV32" i="5"/>
  <c r="BV56" i="5"/>
  <c r="BV65" i="5"/>
  <c r="BV74" i="5"/>
  <c r="AK83" i="5"/>
  <c r="AK81" i="5"/>
  <c r="AK79" i="5"/>
  <c r="AK82" i="5"/>
  <c r="AK80" i="5"/>
  <c r="AK78" i="5"/>
  <c r="AK76" i="5"/>
  <c r="AK72" i="5"/>
  <c r="AK77" i="5"/>
  <c r="AK75" i="5"/>
  <c r="AK73" i="5"/>
  <c r="AK70" i="5"/>
  <c r="AK68" i="5"/>
  <c r="AK66" i="5"/>
  <c r="AK71" i="5"/>
  <c r="AK69" i="5"/>
  <c r="AK67" i="5"/>
  <c r="AK63" i="5"/>
  <c r="AK61" i="5"/>
  <c r="AK59" i="5"/>
  <c r="AK57" i="5"/>
  <c r="AK55" i="5"/>
  <c r="AK53" i="5"/>
  <c r="AK51" i="5"/>
  <c r="AK64" i="5"/>
  <c r="AK62" i="5"/>
  <c r="AK60" i="5"/>
  <c r="AK58" i="5"/>
  <c r="AK54" i="5"/>
  <c r="AK52" i="5"/>
  <c r="AK49" i="5"/>
  <c r="AK47" i="5"/>
  <c r="AK45" i="5"/>
  <c r="AK43" i="5"/>
  <c r="AK41" i="5"/>
  <c r="AK40" i="5"/>
  <c r="AK38" i="5"/>
  <c r="AK36" i="5"/>
  <c r="AK34" i="5"/>
  <c r="AK50" i="5"/>
  <c r="AK48" i="5"/>
  <c r="AK46" i="5"/>
  <c r="AK44" i="5"/>
  <c r="AK42" i="5"/>
  <c r="AK39" i="5"/>
  <c r="AK37" i="5"/>
  <c r="AK33" i="5"/>
  <c r="AK30" i="5"/>
  <c r="AK28" i="5"/>
  <c r="AK26" i="5"/>
  <c r="AK25" i="5"/>
  <c r="AK23" i="5"/>
  <c r="AK19" i="5"/>
  <c r="AK17" i="5"/>
  <c r="AK15" i="5"/>
  <c r="AK13" i="5"/>
  <c r="AK11" i="5"/>
  <c r="AK9" i="5"/>
  <c r="AL7" i="5"/>
  <c r="AK35" i="5"/>
  <c r="AK31" i="5"/>
  <c r="AK29" i="5"/>
  <c r="AK27" i="5"/>
  <c r="AK24" i="5"/>
  <c r="AK22" i="5"/>
  <c r="AK20" i="5"/>
  <c r="AK18" i="5"/>
  <c r="AK16" i="5"/>
  <c r="AK14" i="5"/>
  <c r="AK12" i="5"/>
  <c r="AK10" i="5"/>
  <c r="AJ32" i="5"/>
  <c r="AJ65" i="5"/>
  <c r="AJ74" i="5"/>
  <c r="AV21" i="5"/>
  <c r="AV32" i="5"/>
  <c r="AV56" i="5"/>
  <c r="AV65" i="5"/>
  <c r="AV74" i="5"/>
  <c r="BI90" i="5"/>
  <c r="V91" i="5" s="1"/>
  <c r="BK83" i="5"/>
  <c r="BK81" i="5"/>
  <c r="BK79" i="5"/>
  <c r="BK77" i="5"/>
  <c r="BK82" i="5"/>
  <c r="BK80" i="5"/>
  <c r="BK78" i="5"/>
  <c r="BK76" i="5"/>
  <c r="BK72" i="5"/>
  <c r="BK75" i="5"/>
  <c r="BK73" i="5"/>
  <c r="BK70" i="5"/>
  <c r="BK68" i="5"/>
  <c r="BK66" i="5"/>
  <c r="BK71" i="5"/>
  <c r="BK69" i="5"/>
  <c r="BK67" i="5"/>
  <c r="BK64" i="5"/>
  <c r="BK63" i="5"/>
  <c r="BK61" i="5"/>
  <c r="BK59" i="5"/>
  <c r="BK57" i="5"/>
  <c r="BK55" i="5"/>
  <c r="BK53" i="5"/>
  <c r="BK51" i="5"/>
  <c r="BK62" i="5"/>
  <c r="BK60" i="5"/>
  <c r="BK58" i="5"/>
  <c r="BK54" i="5"/>
  <c r="BK52" i="5"/>
  <c r="BK49" i="5"/>
  <c r="BK47" i="5"/>
  <c r="BK45" i="5"/>
  <c r="BK43" i="5"/>
  <c r="BK41" i="5"/>
  <c r="BK40" i="5"/>
  <c r="BK38" i="5"/>
  <c r="BK36" i="5"/>
  <c r="BK34" i="5"/>
  <c r="BK50" i="5"/>
  <c r="BK48" i="5"/>
  <c r="BK46" i="5"/>
  <c r="BK44" i="5"/>
  <c r="BK42" i="5"/>
  <c r="BK39" i="5"/>
  <c r="BK37" i="5"/>
  <c r="BK35" i="5"/>
  <c r="BK33" i="5"/>
  <c r="BK30" i="5"/>
  <c r="BK28" i="5"/>
  <c r="BK26" i="5"/>
  <c r="BK25" i="5"/>
  <c r="BK23" i="5"/>
  <c r="BK19" i="5"/>
  <c r="BK17" i="5"/>
  <c r="BK15" i="5"/>
  <c r="BK13" i="5"/>
  <c r="BK11" i="5"/>
  <c r="BK9" i="5"/>
  <c r="BL7" i="5"/>
  <c r="BK31" i="5"/>
  <c r="BK29" i="5"/>
  <c r="BK27" i="5"/>
  <c r="BK24" i="5"/>
  <c r="BK22" i="5"/>
  <c r="BK20" i="5"/>
  <c r="BK18" i="5"/>
  <c r="BK16" i="5"/>
  <c r="BK14" i="5"/>
  <c r="BK12" i="5"/>
  <c r="BK10" i="5"/>
  <c r="BJ65" i="5"/>
  <c r="BK32" i="5" l="1"/>
  <c r="BW65" i="5"/>
  <c r="AW32" i="5"/>
  <c r="AW56" i="5"/>
  <c r="AJ90" i="5"/>
  <c r="W94" i="5" s="1"/>
  <c r="BW32" i="5"/>
  <c r="AW8" i="5"/>
  <c r="BK74" i="5"/>
  <c r="AK74" i="5"/>
  <c r="BW8" i="5"/>
  <c r="BJ90" i="5"/>
  <c r="W91" i="5" s="1"/>
  <c r="BK21" i="5"/>
  <c r="BK8" i="5"/>
  <c r="AK21" i="5"/>
  <c r="AL82" i="5"/>
  <c r="AL80" i="5"/>
  <c r="AL78" i="5"/>
  <c r="AL83" i="5"/>
  <c r="AL81" i="5"/>
  <c r="AL79" i="5"/>
  <c r="AL77" i="5"/>
  <c r="AL75" i="5"/>
  <c r="AL73" i="5"/>
  <c r="AL76" i="5"/>
  <c r="AL72" i="5"/>
  <c r="AL71" i="5"/>
  <c r="AL69" i="5"/>
  <c r="AL67" i="5"/>
  <c r="AL70" i="5"/>
  <c r="AL68" i="5"/>
  <c r="AL66" i="5"/>
  <c r="AL64" i="5"/>
  <c r="AL62" i="5"/>
  <c r="AL60" i="5"/>
  <c r="AL58" i="5"/>
  <c r="AL54" i="5"/>
  <c r="AL52" i="5"/>
  <c r="AL50" i="5"/>
  <c r="AL63" i="5"/>
  <c r="AL61" i="5"/>
  <c r="AL59" i="5"/>
  <c r="AL57" i="5"/>
  <c r="AL55" i="5"/>
  <c r="AL53" i="5"/>
  <c r="AL48" i="5"/>
  <c r="AL46" i="5"/>
  <c r="AL44" i="5"/>
  <c r="AL42" i="5"/>
  <c r="AL39" i="5"/>
  <c r="AL37" i="5"/>
  <c r="AL35" i="5"/>
  <c r="AL51" i="5"/>
  <c r="AL49" i="5"/>
  <c r="AL47" i="5"/>
  <c r="AL45" i="5"/>
  <c r="AL43" i="5"/>
  <c r="AL41" i="5"/>
  <c r="AL40" i="5"/>
  <c r="AL38" i="5"/>
  <c r="AL36" i="5"/>
  <c r="AL31" i="5"/>
  <c r="AL29" i="5"/>
  <c r="AL27" i="5"/>
  <c r="AL24" i="5"/>
  <c r="AL22" i="5"/>
  <c r="AL20" i="5"/>
  <c r="AL18" i="5"/>
  <c r="AL16" i="5"/>
  <c r="AL14" i="5"/>
  <c r="AL12" i="5"/>
  <c r="AL10" i="5"/>
  <c r="AL34" i="5"/>
  <c r="AL33" i="5"/>
  <c r="AL30" i="5"/>
  <c r="AL28" i="5"/>
  <c r="AL26" i="5"/>
  <c r="AL25" i="5"/>
  <c r="AL23" i="5"/>
  <c r="AL19" i="5"/>
  <c r="AL17" i="5"/>
  <c r="AL15" i="5"/>
  <c r="AL13" i="5"/>
  <c r="AL11" i="5"/>
  <c r="AL9" i="5"/>
  <c r="AM7" i="5"/>
  <c r="AK32" i="5"/>
  <c r="AK56" i="5"/>
  <c r="BV90" i="5"/>
  <c r="V92" i="5" s="1"/>
  <c r="BW21" i="5"/>
  <c r="BW56" i="5"/>
  <c r="BW74" i="5"/>
  <c r="AV90" i="5"/>
  <c r="V95" i="5" s="1"/>
  <c r="AW21" i="5"/>
  <c r="BL82" i="5"/>
  <c r="BL80" i="5"/>
  <c r="BL78" i="5"/>
  <c r="BL83" i="5"/>
  <c r="BL81" i="5"/>
  <c r="BL79" i="5"/>
  <c r="BL77" i="5"/>
  <c r="BL75" i="5"/>
  <c r="BL73" i="5"/>
  <c r="BL71" i="5"/>
  <c r="BL76" i="5"/>
  <c r="BL72" i="5"/>
  <c r="BL69" i="5"/>
  <c r="BL67" i="5"/>
  <c r="BL70" i="5"/>
  <c r="BL68" i="5"/>
  <c r="BL66" i="5"/>
  <c r="BL64" i="5"/>
  <c r="BL62" i="5"/>
  <c r="BL60" i="5"/>
  <c r="BL58" i="5"/>
  <c r="BL54" i="5"/>
  <c r="BL52" i="5"/>
  <c r="BL50" i="5"/>
  <c r="BL63" i="5"/>
  <c r="BL61" i="5"/>
  <c r="BL59" i="5"/>
  <c r="BL57" i="5"/>
  <c r="BL55" i="5"/>
  <c r="BL53" i="5"/>
  <c r="BL51" i="5"/>
  <c r="BL48" i="5"/>
  <c r="BL46" i="5"/>
  <c r="BL44" i="5"/>
  <c r="BL42" i="5"/>
  <c r="BL39" i="5"/>
  <c r="BL37" i="5"/>
  <c r="BL35" i="5"/>
  <c r="BL49" i="5"/>
  <c r="BL47" i="5"/>
  <c r="BL45" i="5"/>
  <c r="BL43" i="5"/>
  <c r="BL41" i="5"/>
  <c r="BL40" i="5"/>
  <c r="BL38" i="5"/>
  <c r="BL36" i="5"/>
  <c r="BL31" i="5"/>
  <c r="BL29" i="5"/>
  <c r="BL27" i="5"/>
  <c r="BL24" i="5"/>
  <c r="BL22" i="5"/>
  <c r="BL20" i="5"/>
  <c r="BL18" i="5"/>
  <c r="BL16" i="5"/>
  <c r="BL14" i="5"/>
  <c r="BL12" i="5"/>
  <c r="BL10" i="5"/>
  <c r="BL34" i="5"/>
  <c r="BL33" i="5"/>
  <c r="BL30" i="5"/>
  <c r="BL28" i="5"/>
  <c r="BL26" i="5"/>
  <c r="BL25" i="5"/>
  <c r="BL23" i="5"/>
  <c r="BL19" i="5"/>
  <c r="BL17" i="5"/>
  <c r="BL15" i="5"/>
  <c r="BL13" i="5"/>
  <c r="BL11" i="5"/>
  <c r="BL9" i="5"/>
  <c r="BM7" i="5"/>
  <c r="BK56" i="5"/>
  <c r="BK65" i="5"/>
  <c r="AK8" i="5"/>
  <c r="AK65" i="5"/>
  <c r="BX83" i="5"/>
  <c r="BX81" i="5"/>
  <c r="BX79" i="5"/>
  <c r="BX77" i="5"/>
  <c r="BX82" i="5"/>
  <c r="BX80" i="5"/>
  <c r="BX76" i="5"/>
  <c r="BX72" i="5"/>
  <c r="BX78" i="5"/>
  <c r="BX75" i="5"/>
  <c r="BX73" i="5"/>
  <c r="BX71" i="5"/>
  <c r="BX70" i="5"/>
  <c r="BX68" i="5"/>
  <c r="BX66" i="5"/>
  <c r="BX69" i="5"/>
  <c r="BX67" i="5"/>
  <c r="BX63" i="5"/>
  <c r="BX61" i="5"/>
  <c r="BX59" i="5"/>
  <c r="BX57" i="5"/>
  <c r="BX55" i="5"/>
  <c r="BX53" i="5"/>
  <c r="BX51" i="5"/>
  <c r="BX64" i="5"/>
  <c r="BX62" i="5"/>
  <c r="BX60" i="5"/>
  <c r="BX58" i="5"/>
  <c r="BX54" i="5"/>
  <c r="BX52" i="5"/>
  <c r="BX50" i="5"/>
  <c r="BX49" i="5"/>
  <c r="BX47" i="5"/>
  <c r="BX45" i="5"/>
  <c r="BX43" i="5"/>
  <c r="BX41" i="5"/>
  <c r="BX40" i="5"/>
  <c r="BX38" i="5"/>
  <c r="BX36" i="5"/>
  <c r="BX34" i="5"/>
  <c r="BX48" i="5"/>
  <c r="BX46" i="5"/>
  <c r="BX44" i="5"/>
  <c r="BX42" i="5"/>
  <c r="BX39" i="5"/>
  <c r="BX37" i="5"/>
  <c r="BX35" i="5"/>
  <c r="BX33" i="5"/>
  <c r="BX30" i="5"/>
  <c r="BX28" i="5"/>
  <c r="BX26" i="5"/>
  <c r="BX25" i="5"/>
  <c r="BX23" i="5"/>
  <c r="BX19" i="5"/>
  <c r="BX17" i="5"/>
  <c r="BX15" i="5"/>
  <c r="BX13" i="5"/>
  <c r="BX11" i="5"/>
  <c r="BX9" i="5"/>
  <c r="BX31" i="5"/>
  <c r="BX29" i="5"/>
  <c r="BX27" i="5"/>
  <c r="BX24" i="5"/>
  <c r="BX22" i="5"/>
  <c r="BX20" i="5"/>
  <c r="BX18" i="5"/>
  <c r="BX16" i="5"/>
  <c r="BX14" i="5"/>
  <c r="BX12" i="5"/>
  <c r="BX10" i="5"/>
  <c r="BY7" i="5"/>
  <c r="AX83" i="5"/>
  <c r="AX81" i="5"/>
  <c r="AX79" i="5"/>
  <c r="AX82" i="5"/>
  <c r="AX80" i="5"/>
  <c r="AX76" i="5"/>
  <c r="AX72" i="5"/>
  <c r="AX78" i="5"/>
  <c r="AX77" i="5"/>
  <c r="AX75" i="5"/>
  <c r="AX73" i="5"/>
  <c r="AX71" i="5"/>
  <c r="AX70" i="5"/>
  <c r="AX68" i="5"/>
  <c r="AX66" i="5"/>
  <c r="AX69" i="5"/>
  <c r="AX67" i="5"/>
  <c r="AX63" i="5"/>
  <c r="AX61" i="5"/>
  <c r="AX59" i="5"/>
  <c r="AX57" i="5"/>
  <c r="AX55" i="5"/>
  <c r="AX53" i="5"/>
  <c r="AX51" i="5"/>
  <c r="AX64" i="5"/>
  <c r="AX62" i="5"/>
  <c r="AX60" i="5"/>
  <c r="AX58" i="5"/>
  <c r="AX54" i="5"/>
  <c r="AX52" i="5"/>
  <c r="AX50" i="5"/>
  <c r="AX49" i="5"/>
  <c r="AX47" i="5"/>
  <c r="AX45" i="5"/>
  <c r="AX43" i="5"/>
  <c r="AX41" i="5"/>
  <c r="AX40" i="5"/>
  <c r="AX38" i="5"/>
  <c r="AX36" i="5"/>
  <c r="AX34" i="5"/>
  <c r="AX48" i="5"/>
  <c r="AX46" i="5"/>
  <c r="AX44" i="5"/>
  <c r="AX42" i="5"/>
  <c r="AX39" i="5"/>
  <c r="AX37" i="5"/>
  <c r="AX35" i="5"/>
  <c r="AX33" i="5"/>
  <c r="AX30" i="5"/>
  <c r="AX28" i="5"/>
  <c r="AX26" i="5"/>
  <c r="AX25" i="5"/>
  <c r="AX23" i="5"/>
  <c r="AX19" i="5"/>
  <c r="AX17" i="5"/>
  <c r="AX15" i="5"/>
  <c r="AX13" i="5"/>
  <c r="AX11" i="5"/>
  <c r="AX9" i="5"/>
  <c r="AX31" i="5"/>
  <c r="AX29" i="5"/>
  <c r="AX27" i="5"/>
  <c r="AX24" i="5"/>
  <c r="AX22" i="5"/>
  <c r="AX20" i="5"/>
  <c r="AX18" i="5"/>
  <c r="AX16" i="5"/>
  <c r="AX14" i="5"/>
  <c r="AX12" i="5"/>
  <c r="AX10" i="5"/>
  <c r="AY7" i="5"/>
  <c r="AW65" i="5"/>
  <c r="AW74" i="5"/>
  <c r="AW90" i="5" l="1"/>
  <c r="W95" i="5" s="1"/>
  <c r="BW90" i="5"/>
  <c r="W92" i="5" s="1"/>
  <c r="AX32" i="5"/>
  <c r="AX21" i="5"/>
  <c r="BL32" i="5"/>
  <c r="BX74" i="5"/>
  <c r="AK90" i="5"/>
  <c r="X94" i="5" s="1"/>
  <c r="AL65" i="5"/>
  <c r="AX74" i="5"/>
  <c r="BL65" i="5"/>
  <c r="BX21" i="5"/>
  <c r="BX32" i="5"/>
  <c r="BL56" i="5"/>
  <c r="AL32" i="5"/>
  <c r="BL8" i="5"/>
  <c r="BL74" i="5"/>
  <c r="AM83" i="5"/>
  <c r="AM81" i="5"/>
  <c r="AM79" i="5"/>
  <c r="AM82" i="5"/>
  <c r="AM80" i="5"/>
  <c r="AM76" i="5"/>
  <c r="AM72" i="5"/>
  <c r="AM78" i="5"/>
  <c r="AM77" i="5"/>
  <c r="AM75" i="5"/>
  <c r="AM73" i="5"/>
  <c r="AM70" i="5"/>
  <c r="AM68" i="5"/>
  <c r="AM66" i="5"/>
  <c r="AM71" i="5"/>
  <c r="AM69" i="5"/>
  <c r="AM67" i="5"/>
  <c r="AM63" i="5"/>
  <c r="AM61" i="5"/>
  <c r="AM59" i="5"/>
  <c r="AM57" i="5"/>
  <c r="AM55" i="5"/>
  <c r="AM53" i="5"/>
  <c r="AM51" i="5"/>
  <c r="AM64" i="5"/>
  <c r="AM62" i="5"/>
  <c r="AM60" i="5"/>
  <c r="AM58" i="5"/>
  <c r="AM54" i="5"/>
  <c r="AM52" i="5"/>
  <c r="AM50" i="5"/>
  <c r="AM49" i="5"/>
  <c r="AM47" i="5"/>
  <c r="AM45" i="5"/>
  <c r="AM43" i="5"/>
  <c r="AM41" i="5"/>
  <c r="AM40" i="5"/>
  <c r="AM38" i="5"/>
  <c r="AM36" i="5"/>
  <c r="AM34" i="5"/>
  <c r="AM48" i="5"/>
  <c r="AM46" i="5"/>
  <c r="AM44" i="5"/>
  <c r="AM42" i="5"/>
  <c r="AM39" i="5"/>
  <c r="AM37" i="5"/>
  <c r="AM35" i="5"/>
  <c r="AM33" i="5"/>
  <c r="AM30" i="5"/>
  <c r="AM28" i="5"/>
  <c r="AM26" i="5"/>
  <c r="AM25" i="5"/>
  <c r="AM23" i="5"/>
  <c r="AM19" i="5"/>
  <c r="AM17" i="5"/>
  <c r="AM15" i="5"/>
  <c r="AM13" i="5"/>
  <c r="AM11" i="5"/>
  <c r="AM9" i="5"/>
  <c r="AM31" i="5"/>
  <c r="AM29" i="5"/>
  <c r="AM27" i="5"/>
  <c r="AM24" i="5"/>
  <c r="AM22" i="5"/>
  <c r="AM20" i="5"/>
  <c r="AM18" i="5"/>
  <c r="AM16" i="5"/>
  <c r="AM14" i="5"/>
  <c r="AM12" i="5"/>
  <c r="AM10" i="5"/>
  <c r="AL21" i="5"/>
  <c r="BK90" i="5"/>
  <c r="X91" i="5" s="1"/>
  <c r="AY82" i="5"/>
  <c r="AY80" i="5"/>
  <c r="AY78" i="5"/>
  <c r="AY83" i="5"/>
  <c r="AY81" i="5"/>
  <c r="AY79" i="5"/>
  <c r="AY77" i="5"/>
  <c r="AY75" i="5"/>
  <c r="AY73" i="5"/>
  <c r="AY71" i="5"/>
  <c r="AY76" i="5"/>
  <c r="AY72" i="5"/>
  <c r="AY69" i="5"/>
  <c r="AY67" i="5"/>
  <c r="AY70" i="5"/>
  <c r="AY68" i="5"/>
  <c r="AY66" i="5"/>
  <c r="AY64" i="5"/>
  <c r="AY62" i="5"/>
  <c r="AY60" i="5"/>
  <c r="AY58" i="5"/>
  <c r="AY54" i="5"/>
  <c r="AY52" i="5"/>
  <c r="AY50" i="5"/>
  <c r="AY63" i="5"/>
  <c r="AY61" i="5"/>
  <c r="AY59" i="5"/>
  <c r="AY57" i="5"/>
  <c r="AY55" i="5"/>
  <c r="AY53" i="5"/>
  <c r="AY51" i="5"/>
  <c r="AY48" i="5"/>
  <c r="AY46" i="5"/>
  <c r="AY44" i="5"/>
  <c r="AY42" i="5"/>
  <c r="AY39" i="5"/>
  <c r="AY37" i="5"/>
  <c r="AY35" i="5"/>
  <c r="AY49" i="5"/>
  <c r="AY47" i="5"/>
  <c r="AY45" i="5"/>
  <c r="AY43" i="5"/>
  <c r="AY41" i="5"/>
  <c r="AY40" i="5"/>
  <c r="AY38" i="5"/>
  <c r="AY36" i="5"/>
  <c r="AY31" i="5"/>
  <c r="AY29" i="5"/>
  <c r="AY27" i="5"/>
  <c r="AY24" i="5"/>
  <c r="AY22" i="5"/>
  <c r="AY20" i="5"/>
  <c r="AY18" i="5"/>
  <c r="AY16" i="5"/>
  <c r="AY14" i="5"/>
  <c r="AY12" i="5"/>
  <c r="AY10" i="5"/>
  <c r="AZ7" i="5"/>
  <c r="AY34" i="5"/>
  <c r="AY33" i="5"/>
  <c r="AY30" i="5"/>
  <c r="AY28" i="5"/>
  <c r="AY26" i="5"/>
  <c r="AY25" i="5"/>
  <c r="AY23" i="5"/>
  <c r="AY19" i="5"/>
  <c r="AY17" i="5"/>
  <c r="AY15" i="5"/>
  <c r="AY13" i="5"/>
  <c r="AY11" i="5"/>
  <c r="AY9" i="5"/>
  <c r="AX8" i="5"/>
  <c r="AX56" i="5"/>
  <c r="AX65" i="5"/>
  <c r="BY83" i="5"/>
  <c r="BY82" i="5"/>
  <c r="BY80" i="5"/>
  <c r="BY78" i="5"/>
  <c r="BY81" i="5"/>
  <c r="BY79" i="5"/>
  <c r="BY77" i="5"/>
  <c r="BY75" i="5"/>
  <c r="BY73" i="5"/>
  <c r="BY71" i="5"/>
  <c r="BY76" i="5"/>
  <c r="BY72" i="5"/>
  <c r="BY69" i="5"/>
  <c r="BY67" i="5"/>
  <c r="BY70" i="5"/>
  <c r="BY68" i="5"/>
  <c r="BY66" i="5"/>
  <c r="BY64" i="5"/>
  <c r="BY62" i="5"/>
  <c r="BY60" i="5"/>
  <c r="BY58" i="5"/>
  <c r="BY54" i="5"/>
  <c r="BY52" i="5"/>
  <c r="BY50" i="5"/>
  <c r="BY63" i="5"/>
  <c r="BY61" i="5"/>
  <c r="BY59" i="5"/>
  <c r="BY57" i="5"/>
  <c r="BY55" i="5"/>
  <c r="BY53" i="5"/>
  <c r="BY51" i="5"/>
  <c r="BY48" i="5"/>
  <c r="BY46" i="5"/>
  <c r="BY44" i="5"/>
  <c r="BY42" i="5"/>
  <c r="BY39" i="5"/>
  <c r="BY37" i="5"/>
  <c r="BY35" i="5"/>
  <c r="BY49" i="5"/>
  <c r="BY47" i="5"/>
  <c r="BY45" i="5"/>
  <c r="BY43" i="5"/>
  <c r="BY41" i="5"/>
  <c r="BY40" i="5"/>
  <c r="BY38" i="5"/>
  <c r="BY36" i="5"/>
  <c r="BY31" i="5"/>
  <c r="BY29" i="5"/>
  <c r="BY27" i="5"/>
  <c r="BY24" i="5"/>
  <c r="BY22" i="5"/>
  <c r="BY20" i="5"/>
  <c r="BY18" i="5"/>
  <c r="BY16" i="5"/>
  <c r="BY14" i="5"/>
  <c r="BY12" i="5"/>
  <c r="BY10" i="5"/>
  <c r="BZ7" i="5"/>
  <c r="BY34" i="5"/>
  <c r="BY33" i="5"/>
  <c r="BY30" i="5"/>
  <c r="BY28" i="5"/>
  <c r="BY26" i="5"/>
  <c r="BY25" i="5"/>
  <c r="BY23" i="5"/>
  <c r="BY19" i="5"/>
  <c r="BY17" i="5"/>
  <c r="BY15" i="5"/>
  <c r="BY13" i="5"/>
  <c r="BY11" i="5"/>
  <c r="BY9" i="5"/>
  <c r="BX8" i="5"/>
  <c r="BX56" i="5"/>
  <c r="BX65" i="5"/>
  <c r="BM83" i="5"/>
  <c r="BM81" i="5"/>
  <c r="BM79" i="5"/>
  <c r="BM77" i="5"/>
  <c r="BM82" i="5"/>
  <c r="BM80" i="5"/>
  <c r="BM76" i="5"/>
  <c r="BM72" i="5"/>
  <c r="BM78" i="5"/>
  <c r="BM75" i="5"/>
  <c r="BM73" i="5"/>
  <c r="BM71" i="5"/>
  <c r="BM70" i="5"/>
  <c r="BM68" i="5"/>
  <c r="BM66" i="5"/>
  <c r="BM69" i="5"/>
  <c r="BM67" i="5"/>
  <c r="BM63" i="5"/>
  <c r="BM61" i="5"/>
  <c r="BM59" i="5"/>
  <c r="BM57" i="5"/>
  <c r="BM55" i="5"/>
  <c r="BM53" i="5"/>
  <c r="BM51" i="5"/>
  <c r="BM64" i="5"/>
  <c r="BM62" i="5"/>
  <c r="BM60" i="5"/>
  <c r="BM58" i="5"/>
  <c r="BM54" i="5"/>
  <c r="BM52" i="5"/>
  <c r="BM50" i="5"/>
  <c r="BM49" i="5"/>
  <c r="BM47" i="5"/>
  <c r="BM45" i="5"/>
  <c r="BM43" i="5"/>
  <c r="BM41" i="5"/>
  <c r="BM40" i="5"/>
  <c r="BM38" i="5"/>
  <c r="BM36" i="5"/>
  <c r="BM34" i="5"/>
  <c r="BM48" i="5"/>
  <c r="BM46" i="5"/>
  <c r="BM44" i="5"/>
  <c r="BM42" i="5"/>
  <c r="BM39" i="5"/>
  <c r="BM37" i="5"/>
  <c r="BM35" i="5"/>
  <c r="BM33" i="5"/>
  <c r="BM30" i="5"/>
  <c r="BM28" i="5"/>
  <c r="BM26" i="5"/>
  <c r="BM25" i="5"/>
  <c r="BM23" i="5"/>
  <c r="BM19" i="5"/>
  <c r="BM17" i="5"/>
  <c r="BM15" i="5"/>
  <c r="BM13" i="5"/>
  <c r="BM11" i="5"/>
  <c r="BM9" i="5"/>
  <c r="BM31" i="5"/>
  <c r="BM29" i="5"/>
  <c r="BM27" i="5"/>
  <c r="BM24" i="5"/>
  <c r="BM22" i="5"/>
  <c r="BM20" i="5"/>
  <c r="BM18" i="5"/>
  <c r="BM16" i="5"/>
  <c r="BM14" i="5"/>
  <c r="BM12" i="5"/>
  <c r="BM10" i="5"/>
  <c r="BL21" i="5"/>
  <c r="AL8" i="5"/>
  <c r="AL56" i="5"/>
  <c r="AL74" i="5"/>
  <c r="AL90" i="5" l="1"/>
  <c r="Y94" i="5" s="1"/>
  <c r="BM32" i="5"/>
  <c r="AY32" i="5"/>
  <c r="AY56" i="5"/>
  <c r="AY74" i="5"/>
  <c r="AM21" i="5"/>
  <c r="AM32" i="5"/>
  <c r="BM21" i="5"/>
  <c r="BM74" i="5"/>
  <c r="BY32" i="5"/>
  <c r="BY56" i="5"/>
  <c r="AM74" i="5"/>
  <c r="BX90" i="5"/>
  <c r="X92" i="5" s="1"/>
  <c r="BZ83" i="5"/>
  <c r="BZ81" i="5"/>
  <c r="BZ79" i="5"/>
  <c r="BZ77" i="5"/>
  <c r="BZ82" i="5"/>
  <c r="BZ80" i="5"/>
  <c r="BZ78" i="5"/>
  <c r="BZ76" i="5"/>
  <c r="BZ72" i="5"/>
  <c r="BZ75" i="5"/>
  <c r="BZ73" i="5"/>
  <c r="BZ70" i="5"/>
  <c r="BZ68" i="5"/>
  <c r="BZ66" i="5"/>
  <c r="BZ71" i="5"/>
  <c r="BZ69" i="5"/>
  <c r="BZ67" i="5"/>
  <c r="BZ64" i="5"/>
  <c r="BZ63" i="5"/>
  <c r="BZ61" i="5"/>
  <c r="BZ59" i="5"/>
  <c r="BZ57" i="5"/>
  <c r="BZ55" i="5"/>
  <c r="BZ53" i="5"/>
  <c r="BZ51" i="5"/>
  <c r="BZ62" i="5"/>
  <c r="BZ60" i="5"/>
  <c r="BZ58" i="5"/>
  <c r="BZ54" i="5"/>
  <c r="BZ52" i="5"/>
  <c r="BZ49" i="5"/>
  <c r="BZ47" i="5"/>
  <c r="BZ45" i="5"/>
  <c r="BZ43" i="5"/>
  <c r="BZ41" i="5"/>
  <c r="BZ40" i="5"/>
  <c r="BZ38" i="5"/>
  <c r="BZ36" i="5"/>
  <c r="BZ34" i="5"/>
  <c r="BZ50" i="5"/>
  <c r="BZ48" i="5"/>
  <c r="BZ46" i="5"/>
  <c r="BZ44" i="5"/>
  <c r="BZ42" i="5"/>
  <c r="BZ39" i="5"/>
  <c r="BZ37" i="5"/>
  <c r="BZ35" i="5"/>
  <c r="BZ33" i="5"/>
  <c r="BZ30" i="5"/>
  <c r="BZ28" i="5"/>
  <c r="BZ26" i="5"/>
  <c r="BZ25" i="5"/>
  <c r="BZ23" i="5"/>
  <c r="BZ19" i="5"/>
  <c r="BZ17" i="5"/>
  <c r="BZ15" i="5"/>
  <c r="BZ13" i="5"/>
  <c r="BZ11" i="5"/>
  <c r="BZ9" i="5"/>
  <c r="BZ31" i="5"/>
  <c r="BZ29" i="5"/>
  <c r="BZ27" i="5"/>
  <c r="BZ24" i="5"/>
  <c r="BZ22" i="5"/>
  <c r="BZ20" i="5"/>
  <c r="BZ18" i="5"/>
  <c r="BZ16" i="5"/>
  <c r="BZ14" i="5"/>
  <c r="BZ12" i="5"/>
  <c r="BZ10" i="5"/>
  <c r="BY74" i="5"/>
  <c r="AX90" i="5"/>
  <c r="X95" i="5" s="1"/>
  <c r="AZ83" i="5"/>
  <c r="AZ81" i="5"/>
  <c r="AZ79" i="5"/>
  <c r="AZ82" i="5"/>
  <c r="AZ80" i="5"/>
  <c r="AZ78" i="5"/>
  <c r="AZ76" i="5"/>
  <c r="AZ72" i="5"/>
  <c r="AZ77" i="5"/>
  <c r="AZ75" i="5"/>
  <c r="AZ73" i="5"/>
  <c r="AZ70" i="5"/>
  <c r="AZ68" i="5"/>
  <c r="AZ66" i="5"/>
  <c r="AZ71" i="5"/>
  <c r="AZ69" i="5"/>
  <c r="AZ67" i="5"/>
  <c r="AZ64" i="5"/>
  <c r="AZ63" i="5"/>
  <c r="AZ61" i="5"/>
  <c r="AZ59" i="5"/>
  <c r="AZ57" i="5"/>
  <c r="AZ55" i="5"/>
  <c r="AZ53" i="5"/>
  <c r="AZ51" i="5"/>
  <c r="AZ62" i="5"/>
  <c r="AZ60" i="5"/>
  <c r="AZ58" i="5"/>
  <c r="AZ54" i="5"/>
  <c r="AZ52" i="5"/>
  <c r="AZ49" i="5"/>
  <c r="AZ47" i="5"/>
  <c r="AZ45" i="5"/>
  <c r="AZ43" i="5"/>
  <c r="AZ41" i="5"/>
  <c r="AZ40" i="5"/>
  <c r="AZ38" i="5"/>
  <c r="AZ36" i="5"/>
  <c r="AZ34" i="5"/>
  <c r="AZ50" i="5"/>
  <c r="AZ48" i="5"/>
  <c r="AZ46" i="5"/>
  <c r="AZ44" i="5"/>
  <c r="AZ42" i="5"/>
  <c r="AZ39" i="5"/>
  <c r="AZ37" i="5"/>
  <c r="AZ35" i="5"/>
  <c r="AZ33" i="5"/>
  <c r="AZ30" i="5"/>
  <c r="AZ28" i="5"/>
  <c r="AZ26" i="5"/>
  <c r="AZ25" i="5"/>
  <c r="AZ23" i="5"/>
  <c r="AZ19" i="5"/>
  <c r="AZ17" i="5"/>
  <c r="AZ15" i="5"/>
  <c r="AZ13" i="5"/>
  <c r="AZ11" i="5"/>
  <c r="AZ9" i="5"/>
  <c r="AZ31" i="5"/>
  <c r="AZ29" i="5"/>
  <c r="AZ27" i="5"/>
  <c r="AZ24" i="5"/>
  <c r="AZ22" i="5"/>
  <c r="AZ20" i="5"/>
  <c r="AZ18" i="5"/>
  <c r="AZ16" i="5"/>
  <c r="AZ14" i="5"/>
  <c r="AZ12" i="5"/>
  <c r="AZ10" i="5"/>
  <c r="AM65" i="5"/>
  <c r="BM8" i="5"/>
  <c r="BM56" i="5"/>
  <c r="BM65" i="5"/>
  <c r="BY8" i="5"/>
  <c r="BY21" i="5"/>
  <c r="BY65" i="5"/>
  <c r="AY8" i="5"/>
  <c r="AY21" i="5"/>
  <c r="AY65" i="5"/>
  <c r="AM8" i="5"/>
  <c r="AM56" i="5"/>
  <c r="BL90" i="5"/>
  <c r="Y91" i="5" s="1"/>
  <c r="AM90" i="5" l="1"/>
  <c r="Z94" i="5" s="1"/>
  <c r="C94" i="5" s="1"/>
  <c r="BY90" i="5"/>
  <c r="Y92" i="5" s="1"/>
  <c r="AZ8" i="5"/>
  <c r="BZ8" i="5"/>
  <c r="AY90" i="5"/>
  <c r="Y95" i="5" s="1"/>
  <c r="BM90" i="5"/>
  <c r="Z91" i="5" s="1"/>
  <c r="C91" i="5" s="1"/>
  <c r="AZ21" i="5"/>
  <c r="AZ32" i="5"/>
  <c r="AZ56" i="5"/>
  <c r="AZ65" i="5"/>
  <c r="AZ74" i="5"/>
  <c r="BZ21" i="5"/>
  <c r="BZ32" i="5"/>
  <c r="BZ56" i="5"/>
  <c r="BZ65" i="5"/>
  <c r="BZ74" i="5"/>
  <c r="AZ90" i="5" l="1"/>
  <c r="Z95" i="5" s="1"/>
  <c r="C95" i="5" s="1"/>
  <c r="BZ90" i="5"/>
  <c r="Z92" i="5" s="1"/>
  <c r="C92" i="5" s="1"/>
</calcChain>
</file>

<file path=xl/sharedStrings.xml><?xml version="1.0" encoding="utf-8"?>
<sst xmlns="http://schemas.openxmlformats.org/spreadsheetml/2006/main" count="719" uniqueCount="368">
  <si>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</si>
  <si>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</si>
  <si>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</si>
  <si>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</si>
  <si>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</si>
  <si>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Термін навчання  -</t>
  </si>
  <si>
    <t xml:space="preserve">                        4 роки </t>
  </si>
  <si>
    <t>№____________</t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</si>
  <si>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</si>
  <si>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</si>
  <si>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</si>
  <si>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</si>
  <si>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</si>
  <si>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</si>
  <si>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</si>
  <si>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</si>
  <si>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</si>
  <si>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</si>
  <si>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</si>
  <si>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</si>
  <si>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</si>
  <si>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</si>
  <si>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</si>
  <si>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</si>
  <si>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</si>
  <si>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</si>
  <si>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</si>
  <si>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</si>
  <si>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</si>
  <si>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</si>
  <si>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</si>
  <si>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Канікули</t>
  </si>
  <si>
    <t>Всього</t>
  </si>
  <si>
    <t>навч.</t>
  </si>
  <si>
    <t>іспит</t>
  </si>
  <si>
    <t>I</t>
  </si>
  <si>
    <t>ІІ</t>
  </si>
  <si>
    <t>III</t>
  </si>
  <si>
    <t>V</t>
  </si>
  <si>
    <t>VI</t>
  </si>
  <si>
    <t xml:space="preserve">з відр. 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</si>
  <si>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</si>
  <si>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</si>
  <si>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</si>
  <si>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</si>
  <si>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</si>
  <si>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</si>
  <si>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</si>
  <si>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</si>
  <si>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</si>
  <si>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</si>
  <si>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</si>
  <si>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</si>
  <si>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</si>
  <si>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</si>
  <si>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</si>
  <si>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</si>
  <si>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</si>
  <si>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</si>
  <si>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</si>
  <si>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r>
      <rPr>
        <b/>
        <sz val="12"/>
        <color theme="1"/>
        <rFont val="Times New Roman"/>
        <family val="1"/>
        <charset val="204"/>
      </rPr>
      <t xml:space="preserve">Кваліфікація  -  </t>
    </r>
    <r>
      <rPr>
        <sz val="12"/>
        <color theme="1"/>
        <rFont val="Times New Roman Cyr"/>
      </rPr>
      <t>бакалавр будівництва</t>
    </r>
  </si>
  <si>
    <r>
      <rPr>
        <sz val="12"/>
        <color theme="1"/>
        <rFont val="Times New Roman"/>
        <family val="1"/>
        <charset val="204"/>
      </rPr>
      <t>Спеціальність 6.092100 "</t>
    </r>
    <r>
      <rPr>
        <b/>
        <sz val="12"/>
        <color theme="1"/>
        <rFont val="Times New Roman Cyr"/>
      </rPr>
      <t>ПРОМИСЛОВЕ І ЦИВІЛЬНЕ БУДІВНИЦТВО</t>
    </r>
    <r>
      <rPr>
        <sz val="12"/>
        <color theme="1"/>
        <rFont val="Times New Roman Cyr"/>
      </rPr>
      <t>"</t>
    </r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</si>
  <si>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</si>
  <si>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</si>
  <si>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</si>
  <si>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</si>
  <si>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</si>
  <si>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</si>
  <si>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</si>
  <si>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ЗАТВЕРДЖЕНО</t>
  </si>
  <si>
    <t>Мелітопольський державний педагогічний університет імені Богдана Хмельницького</t>
  </si>
  <si>
    <t>Вченою Радою МДПУ імені Богдана Хмельницького</t>
  </si>
  <si>
    <t>Голова Вченої Ради</t>
  </si>
  <si>
    <t>Н А В Ч А Л Ь Н И Й  П Л АН</t>
  </si>
  <si>
    <t>Рівень вищої освіти</t>
  </si>
  <si>
    <t>третій (освітньо-науковий)</t>
  </si>
  <si>
    <t>На основі освітнього ступеня "Магістр" (спеціаліст)</t>
  </si>
  <si>
    <t xml:space="preserve">Галузь знань </t>
  </si>
  <si>
    <t xml:space="preserve">Освітній ступінь </t>
  </si>
  <si>
    <t>Спеціальність</t>
  </si>
  <si>
    <t>Кваліфікація фахівця: доктор філософії (PhD)</t>
  </si>
  <si>
    <t>Освітньо-наукова програма</t>
  </si>
  <si>
    <t>Прикладна механіка</t>
  </si>
  <si>
    <t>Форма навчання</t>
  </si>
  <si>
    <t>очна (денна/вечірня), заочна</t>
  </si>
  <si>
    <t>Термін навчання</t>
  </si>
  <si>
    <t>4 роки</t>
  </si>
  <si>
    <t>І . ГРАФІК НАВЧАЛЬНОГО ПРОЦЕСУ</t>
  </si>
  <si>
    <t>Курс</t>
  </si>
  <si>
    <t>І</t>
  </si>
  <si>
    <t>З</t>
  </si>
  <si>
    <t>ВП</t>
  </si>
  <si>
    <t>ПОЗНАЧЕННЯ:</t>
  </si>
  <si>
    <t xml:space="preserve"> – канікули</t>
  </si>
  <si>
    <t xml:space="preserve">* </t>
  </si>
  <si>
    <t>проходить в період науково-дослідної роботи</t>
  </si>
  <si>
    <t>Навчальний інтенсив</t>
  </si>
  <si>
    <t>Разом</t>
  </si>
  <si>
    <t>ІІІ</t>
  </si>
  <si>
    <t>V. ПЛАН НАВЧАЛЬНОГО ПРОЦЕСУ</t>
  </si>
  <si>
    <t>Шифр за ОНП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</si>
  <si>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</si>
  <si>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</si>
  <si>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</si>
  <si>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</si>
  <si>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</si>
  <si>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екзамени, семестр</t>
  </si>
  <si>
    <t>заліки, семестр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</si>
  <si>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</si>
  <si>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</si>
  <si>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</si>
  <si>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</si>
  <si>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</si>
  <si>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</si>
  <si>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</si>
  <si>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всього</t>
  </si>
  <si>
    <t>у тому числі:</t>
  </si>
  <si>
    <t>семестри</t>
  </si>
  <si>
    <t>лекції</t>
  </si>
  <si>
    <t>лабораторні</t>
  </si>
  <si>
    <t>практичні, семінарські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</si>
  <si>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</si>
  <si>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</si>
  <si>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</si>
  <si>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</si>
  <si>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</si>
  <si>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</si>
  <si>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Семестр</t>
  </si>
  <si>
    <t>1. ОБОВ'ЯЗКОВІ  КОМПОНЕНТИ  ОСВІТНЬОЇ ПРОГРАМИ</t>
  </si>
  <si>
    <t>ОК-01</t>
  </si>
  <si>
    <t>ОК-02</t>
  </si>
  <si>
    <t>Іноземна мова у науковому спілкуванні</t>
  </si>
  <si>
    <t>ОК-03</t>
  </si>
  <si>
    <t>Методика наукового аналізу та розробки дисертаційного проекту</t>
  </si>
  <si>
    <t>ОК-04</t>
  </si>
  <si>
    <t>Сучасні інформаційно-комунікаційні технології в науковій, науково-педагогічній та професійній діяльності (за фаховим спрямуванням)</t>
  </si>
  <si>
    <t>ОК-06</t>
  </si>
  <si>
    <t>ОК-07</t>
  </si>
  <si>
    <t>Геометричне моделювання</t>
  </si>
  <si>
    <t>ОК-08</t>
  </si>
  <si>
    <t>ОК-05</t>
  </si>
  <si>
    <t>Виробнича (педагогічна) практика</t>
  </si>
  <si>
    <t>Усього за обов'язковою частиною</t>
  </si>
  <si>
    <t>2. ВИБІРКОВІ  КОМПОНЕНТИ  ОСВІТНЬОЇ ПРОГРАМИ</t>
  </si>
  <si>
    <t>ВК-01</t>
  </si>
  <si>
    <t>Психологія розвитку особистості в культурно-освітньому просторі</t>
  </si>
  <si>
    <t>ВК-02</t>
  </si>
  <si>
    <t>Дискретна прикладна геометрія</t>
  </si>
  <si>
    <t>ВК-03</t>
  </si>
  <si>
    <t>Академічне письмо англійською мовою для аспірантів</t>
  </si>
  <si>
    <t>ВК-04</t>
  </si>
  <si>
    <t>Усього за вибірковою частиною</t>
  </si>
  <si>
    <t>Разом за освітньою складовою</t>
  </si>
  <si>
    <t>Освітні компоненти інших освітніх програм та освітні компоненти для реалізації широких освітніх потреб ( Каталог вибіркових освітніх компонентів на сайті університету)</t>
  </si>
  <si>
    <t>Кількість годин на тиждень</t>
  </si>
  <si>
    <t>Кількість екзаменів</t>
  </si>
  <si>
    <t>Кількість заліків</t>
  </si>
  <si>
    <t xml:space="preserve">Гарант освітньої-наукової програми </t>
  </si>
  <si>
    <t>Завідувач відділу аспірантури та докторантури</t>
  </si>
  <si>
    <r>
      <rPr>
        <u/>
        <sz val="11"/>
        <color theme="1"/>
        <rFont val="Arial Cyr"/>
      </rPr>
      <t xml:space="preserve">                                                </t>
    </r>
    <r>
      <rPr>
        <sz val="11"/>
        <color theme="1"/>
        <rFont val="Arial Cyr"/>
      </rPr>
      <t xml:space="preserve">   </t>
    </r>
    <r>
      <rPr>
        <u/>
        <sz val="11"/>
        <color theme="1"/>
        <rFont val="Arial Cyr"/>
      </rPr>
      <t>Олена Долинна</t>
    </r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</si>
  <si>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</si>
  <si>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</si>
  <si>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</si>
  <si>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</si>
  <si>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</si>
  <si>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</si>
  <si>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</si>
  <si>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</si>
  <si>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</si>
  <si>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</si>
  <si>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</si>
  <si>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</si>
  <si>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</si>
  <si>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</si>
  <si>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</si>
  <si>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</si>
  <si>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</si>
  <si>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</si>
  <si>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</si>
  <si>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</si>
  <si>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</si>
  <si>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</si>
  <si>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</si>
  <si>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</si>
  <si>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</si>
  <si>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</si>
  <si>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</si>
  <si>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</si>
  <si>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</si>
  <si>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</si>
  <si>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</si>
  <si>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</si>
  <si>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</si>
  <si>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</si>
  <si>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</si>
  <si>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</si>
  <si>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</si>
  <si>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</si>
  <si>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</si>
  <si>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</si>
  <si>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</si>
  <si>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</si>
  <si>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</si>
  <si>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</si>
  <si>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</si>
  <si>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</si>
  <si>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</si>
  <si>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</si>
  <si>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</si>
  <si>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</si>
  <si>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</si>
  <si>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</si>
  <si>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</si>
  <si>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</si>
  <si>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</si>
  <si>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</si>
  <si>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</si>
  <si>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</si>
  <si>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</si>
  <si>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</si>
  <si>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</si>
  <si>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</si>
  <si>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</si>
  <si>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</si>
  <si>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</si>
  <si>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</si>
  <si>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</si>
  <si>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</si>
  <si>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</si>
  <si>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</si>
  <si>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</si>
  <si>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</si>
  <si>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</si>
  <si>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</si>
  <si>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</si>
  <si>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</si>
  <si>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</si>
  <si>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</si>
  <si>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</si>
  <si>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</si>
  <si>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</si>
  <si>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</si>
  <si>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</si>
  <si>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</si>
  <si>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</si>
  <si>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</si>
  <si>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</si>
  <si>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</si>
  <si>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</si>
  <si>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</si>
  <si>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</si>
  <si>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</si>
  <si>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</si>
  <si>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</si>
  <si>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</si>
  <si>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</si>
  <si>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</si>
  <si>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</si>
  <si>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</si>
  <si>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</si>
  <si>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</si>
  <si>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</si>
  <si>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</si>
  <si>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</si>
  <si>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</si>
  <si>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</si>
  <si>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</si>
  <si>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</si>
  <si>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</si>
  <si>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</si>
  <si>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</si>
  <si>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</si>
  <si>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</si>
  <si>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</si>
  <si>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</si>
  <si>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</si>
  <si>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</si>
  <si>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</si>
  <si>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</si>
  <si>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</si>
  <si>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</si>
  <si>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</si>
  <si>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</si>
  <si>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</si>
  <si>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</si>
  <si>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</si>
  <si>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</si>
  <si>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</si>
  <si>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</si>
  <si>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</si>
  <si>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</si>
  <si>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</si>
  <si>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</si>
  <si>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</si>
  <si>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</si>
  <si>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</si>
  <si>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</si>
  <si>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</si>
  <si>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</si>
  <si>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</si>
  <si>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</si>
  <si>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</si>
  <si>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</si>
  <si>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</si>
  <si>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</si>
  <si>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</si>
  <si>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</si>
  <si>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</si>
  <si>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</si>
  <si>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</si>
  <si>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</si>
  <si>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</si>
  <si>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</si>
  <si>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</si>
  <si>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</si>
  <si>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</si>
  <si>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</si>
  <si>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</si>
  <si>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</si>
  <si>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</si>
  <si>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</si>
  <si>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</si>
  <si>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</si>
  <si>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</si>
  <si>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</si>
  <si>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</si>
  <si>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</si>
  <si>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</si>
  <si>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</si>
  <si>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</si>
  <si>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</si>
  <si>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Динаміка машин та процеси управління</t>
  </si>
  <si>
    <t>Філософія науки та методологія інновацій</t>
  </si>
  <si>
    <t>Графічні технології у моделюванні об’єктів та систем</t>
  </si>
  <si>
    <t>(здобувач обирає  16 кредитів,у тому числі інших ОНП та рівнів)</t>
  </si>
  <si>
    <t xml:space="preserve">Завідувач кафедри математики і фізики                                               </t>
  </si>
  <si>
    <r>
      <t xml:space="preserve">                              </t>
    </r>
    <r>
      <rPr>
        <u/>
        <sz val="11"/>
        <color theme="1"/>
        <rFont val="Arial Cyr"/>
      </rPr>
      <t xml:space="preserve">            Дмитро Спірінцев</t>
    </r>
  </si>
  <si>
    <r>
      <rPr>
        <u/>
        <sz val="11"/>
        <color theme="1"/>
        <rFont val="Arial Cyr"/>
      </rPr>
      <t xml:space="preserve">                                       </t>
    </r>
    <r>
      <rPr>
        <sz val="11"/>
        <color theme="1"/>
        <rFont val="Arial Cyr"/>
      </rPr>
      <t xml:space="preserve">  </t>
    </r>
    <r>
      <rPr>
        <u/>
        <sz val="11"/>
        <color theme="1"/>
        <rFont val="Arial Cyr"/>
      </rPr>
      <t xml:space="preserve"> Віктор Верещага</t>
    </r>
  </si>
  <si>
    <t>Н</t>
  </si>
  <si>
    <t>З/Н</t>
  </si>
  <si>
    <t>І/Е</t>
  </si>
  <si>
    <t>ЕД</t>
  </si>
  <si>
    <t>З/ЕД</t>
  </si>
  <si>
    <t xml:space="preserve">  –   науково-дослідна робота *</t>
  </si>
  <si>
    <t>– навчальний інтенсив</t>
  </si>
  <si>
    <t>– міжсеместровий звіт</t>
  </si>
  <si>
    <t xml:space="preserve"> – виробнича (педагогічна) практика **</t>
  </si>
  <si>
    <t xml:space="preserve">Е </t>
  </si>
  <si>
    <t>– екзамени, заліки</t>
  </si>
  <si>
    <t>– проведення внутрішньої експертизи та захист дисертації</t>
  </si>
  <si>
    <t>науково-дослідна робота розрахована на 4 роки навчання і проходить паралельно з іншими видами робіт (окрім канікул)</t>
  </si>
  <si>
    <t xml:space="preserve"> Науково-дослідна робота</t>
  </si>
  <si>
    <t xml:space="preserve"> Проведення внутрішньої експертизи та захист дисертації</t>
  </si>
  <si>
    <t>Атестація</t>
  </si>
  <si>
    <t>Форма атестації</t>
  </si>
  <si>
    <t>**</t>
  </si>
  <si>
    <t>15**</t>
  </si>
  <si>
    <t>Проведення внутрішньої експертизи та захист дисертації</t>
  </si>
  <si>
    <t>разом</t>
  </si>
  <si>
    <t>______________________________ Наталя Фалько</t>
  </si>
  <si>
    <t>G Інженерія, виробництво та будівництво</t>
  </si>
  <si>
    <t>G9 Прикладна механіка</t>
  </si>
  <si>
    <t>ВП/Н</t>
  </si>
  <si>
    <t>ОК-09</t>
  </si>
  <si>
    <t>Математичне моделювання механічних систем</t>
  </si>
  <si>
    <t>Інноваційні педагогічні технології у вищій освіті</t>
  </si>
  <si>
    <t>протокол № _16_ від "_3_" __червня__2025 року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</si>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</sst>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1\.0"/>
    <numFmt numFmtId="165" formatCode="\2\.0"/>
    <numFmt numFmtId="166" formatCode="0.0"/>
    <numFmt numFmtId="167" formatCode="\3\.00"/>
    <numFmt numFmtId="168" formatCode="\1\.00"/>
    <numFmt numFmtId="169" formatCode="\3\.0"/>
  </numFmts>
  <fonts count="70">
    <font>
      <sz val="10"/>
      <color rgb="FF000000"/>
      <name val="Arimo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ondens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mo"/>
    </font>
    <font>
      <b/>
      <sz val="14"/>
      <color theme="1"/>
      <name val="Times New Roman"/>
      <family val="1"/>
      <charset val="204"/>
    </font>
    <font>
      <sz val="12"/>
      <color theme="1"/>
      <name val="Arimo"/>
    </font>
    <font>
      <sz val="10"/>
      <color theme="1"/>
      <name val="Arimo"/>
    </font>
    <font>
      <sz val="8"/>
      <color theme="1"/>
      <name val="Times New Roman"/>
      <family val="1"/>
      <charset val="204"/>
    </font>
    <font>
      <sz val="11"/>
      <color theme="1"/>
      <name val="Arimo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rgb="FFFF0000"/>
      <name val="Arimo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Arimo"/>
    </font>
    <font>
      <sz val="8"/>
      <color theme="1"/>
      <name val="Arimo"/>
    </font>
    <font>
      <sz val="10"/>
      <color rgb="FFFF0000"/>
      <name val="Arimo"/>
    </font>
    <font>
      <b/>
      <sz val="10"/>
      <color theme="1"/>
      <name val="Arimo"/>
    </font>
    <font>
      <b/>
      <sz val="8"/>
      <color rgb="FF3333CC"/>
      <name val="Arimo"/>
    </font>
    <font>
      <sz val="8"/>
      <color rgb="FF3333CC"/>
      <name val="Arimo"/>
    </font>
    <font>
      <u/>
      <sz val="11"/>
      <color theme="1"/>
      <name val="Arimo"/>
    </font>
    <font>
      <b/>
      <sz val="10"/>
      <color rgb="FF000000"/>
      <name val="Arimo"/>
    </font>
    <font>
      <sz val="12"/>
      <color rgb="FF000000"/>
      <name val="Arial"/>
      <family val="2"/>
      <charset val="204"/>
    </font>
    <font>
      <sz val="10"/>
      <color rgb="FF3333CC"/>
      <name val="Arimo"/>
    </font>
    <font>
      <sz val="10"/>
      <color theme="1"/>
      <name val="Arimo"/>
      <scheme val="minor"/>
    </font>
    <font>
      <sz val="10"/>
      <color rgb="FF000000"/>
      <name val="Arimo"/>
    </font>
    <font>
      <sz val="12"/>
      <color theme="1"/>
      <name val="Times New Roman Cyr"/>
    </font>
    <font>
      <b/>
      <sz val="12"/>
      <color theme="1"/>
      <name val="Times New Roman Cyr"/>
    </font>
    <font>
      <u/>
      <sz val="11"/>
      <color theme="1"/>
      <name val="Arial Cyr"/>
    </font>
    <font>
      <sz val="11"/>
      <color theme="1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 Cyr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2"/>
      <color theme="0"/>
      <name val="Times New Roman"/>
      <family val="1"/>
      <charset val="204"/>
    </font>
    <font>
      <sz val="8"/>
      <name val="Arimo"/>
      <scheme val="minor"/>
    </font>
    <font>
      <b/>
      <sz val="12"/>
      <name val="Arimo"/>
      <charset val="204"/>
    </font>
    <font>
      <sz val="12"/>
      <name val="Arimo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Arimo"/>
      <charset val="204"/>
    </font>
    <font>
      <sz val="14"/>
      <color rgb="FF000000"/>
      <name val="Arimo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/>
    <xf numFmtId="0" fontId="3" fillId="0" borderId="14" xfId="0" applyFont="1" applyBorder="1" applyAlignment="1">
      <alignment horizontal="center"/>
    </xf>
    <xf numFmtId="0" fontId="1" fillId="0" borderId="15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1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13" xfId="0" applyFont="1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25" xfId="0" applyFont="1" applyBorder="1"/>
    <xf numFmtId="0" fontId="10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16" fontId="12" fillId="0" borderId="0" xfId="0" applyNumberFormat="1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5" fillId="2" borderId="29" xfId="0" applyFont="1" applyFill="1" applyBorder="1" applyAlignment="1">
      <alignment vertical="center"/>
    </xf>
    <xf numFmtId="0" fontId="14" fillId="0" borderId="0" xfId="0" applyFont="1" applyAlignment="1">
      <alignment horizontal="left"/>
    </xf>
    <xf numFmtId="0" fontId="15" fillId="2" borderId="29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6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11" xfId="0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1" fontId="27" fillId="0" borderId="0" xfId="0" applyNumberFormat="1" applyFont="1"/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8" fillId="0" borderId="0" xfId="0" applyFont="1"/>
    <xf numFmtId="1" fontId="30" fillId="0" borderId="0" xfId="0" applyNumberFormat="1" applyFont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/>
    </xf>
    <xf numFmtId="0" fontId="28" fillId="2" borderId="11" xfId="0" applyFont="1" applyFill="1" applyBorder="1"/>
    <xf numFmtId="166" fontId="28" fillId="2" borderId="11" xfId="0" applyNumberFormat="1" applyFont="1" applyFill="1" applyBorder="1"/>
    <xf numFmtId="166" fontId="12" fillId="2" borderId="11" xfId="0" applyNumberFormat="1" applyFont="1" applyFill="1" applyBorder="1"/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1" fontId="26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center"/>
    </xf>
    <xf numFmtId="1" fontId="12" fillId="0" borderId="0" xfId="0" applyNumberFormat="1" applyFont="1"/>
    <xf numFmtId="0" fontId="12" fillId="0" borderId="0" xfId="0" applyFont="1" applyAlignment="1">
      <alignment horizontal="left"/>
    </xf>
    <xf numFmtId="1" fontId="30" fillId="0" borderId="37" xfId="0" applyNumberFormat="1" applyFont="1" applyBorder="1" applyAlignment="1">
      <alignment horizontal="center" vertical="center"/>
    </xf>
    <xf numFmtId="0" fontId="12" fillId="0" borderId="37" xfId="0" applyFont="1" applyBorder="1"/>
    <xf numFmtId="0" fontId="12" fillId="0" borderId="38" xfId="0" applyFont="1" applyBorder="1"/>
    <xf numFmtId="0" fontId="12" fillId="0" borderId="10" xfId="0" applyFont="1" applyBorder="1"/>
    <xf numFmtId="0" fontId="33" fillId="0" borderId="0" xfId="0" applyFont="1"/>
    <xf numFmtId="0" fontId="12" fillId="0" borderId="8" xfId="0" applyFont="1" applyBorder="1"/>
    <xf numFmtId="0" fontId="12" fillId="0" borderId="15" xfId="0" applyFont="1" applyBorder="1"/>
    <xf numFmtId="1" fontId="12" fillId="0" borderId="11" xfId="0" applyNumberFormat="1" applyFont="1" applyBorder="1"/>
    <xf numFmtId="1" fontId="12" fillId="0" borderId="32" xfId="0" applyNumberFormat="1" applyFont="1" applyBorder="1"/>
    <xf numFmtId="0" fontId="12" fillId="0" borderId="39" xfId="0" applyFont="1" applyBorder="1"/>
    <xf numFmtId="0" fontId="12" fillId="0" borderId="40" xfId="0" applyFont="1" applyBorder="1"/>
    <xf numFmtId="0" fontId="12" fillId="0" borderId="10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8" xfId="0" applyFont="1" applyBorder="1" applyAlignment="1">
      <alignment horizontal="center" textRotation="90"/>
    </xf>
    <xf numFmtId="0" fontId="12" fillId="0" borderId="9" xfId="0" applyFont="1" applyBorder="1" applyAlignment="1">
      <alignment horizontal="center"/>
    </xf>
    <xf numFmtId="0" fontId="12" fillId="0" borderId="45" xfId="0" applyFont="1" applyBorder="1"/>
    <xf numFmtId="0" fontId="12" fillId="0" borderId="46" xfId="0" applyFont="1" applyBorder="1"/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 textRotation="90"/>
    </xf>
    <xf numFmtId="0" fontId="12" fillId="0" borderId="48" xfId="0" applyFont="1" applyBorder="1" applyAlignment="1">
      <alignment horizontal="center"/>
    </xf>
    <xf numFmtId="0" fontId="12" fillId="0" borderId="16" xfId="0" applyFont="1" applyBorder="1"/>
    <xf numFmtId="166" fontId="27" fillId="0" borderId="49" xfId="0" applyNumberFormat="1" applyFont="1" applyBorder="1"/>
    <xf numFmtId="1" fontId="27" fillId="0" borderId="11" xfId="0" applyNumberFormat="1" applyFont="1" applyBorder="1"/>
    <xf numFmtId="164" fontId="12" fillId="0" borderId="50" xfId="0" applyNumberFormat="1" applyFont="1" applyBorder="1" applyAlignment="1">
      <alignment horizontal="center"/>
    </xf>
    <xf numFmtId="166" fontId="34" fillId="0" borderId="10" xfId="0" applyNumberFormat="1" applyFont="1" applyBorder="1"/>
    <xf numFmtId="1" fontId="30" fillId="0" borderId="51" xfId="0" applyNumberFormat="1" applyFont="1" applyBorder="1" applyAlignment="1">
      <alignment horizontal="center" vertical="center"/>
    </xf>
    <xf numFmtId="164" fontId="12" fillId="0" borderId="5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168" fontId="12" fillId="0" borderId="50" xfId="0" applyNumberFormat="1" applyFont="1" applyBorder="1" applyAlignment="1">
      <alignment horizontal="center"/>
    </xf>
    <xf numFmtId="166" fontId="27" fillId="0" borderId="11" xfId="0" applyNumberFormat="1" applyFont="1" applyBorder="1"/>
    <xf numFmtId="165" fontId="12" fillId="0" borderId="10" xfId="0" applyNumberFormat="1" applyFont="1" applyBorder="1"/>
    <xf numFmtId="1" fontId="30" fillId="0" borderId="5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49" fontId="12" fillId="0" borderId="10" xfId="0" applyNumberFormat="1" applyFont="1" applyBorder="1" applyAlignment="1">
      <alignment horizontal="center"/>
    </xf>
    <xf numFmtId="0" fontId="35" fillId="0" borderId="0" xfId="0" applyFont="1"/>
    <xf numFmtId="0" fontId="36" fillId="0" borderId="0" xfId="0" applyFont="1"/>
    <xf numFmtId="169" fontId="12" fillId="0" borderId="10" xfId="0" applyNumberFormat="1" applyFont="1" applyBorder="1"/>
    <xf numFmtId="167" fontId="12" fillId="0" borderId="10" xfId="0" applyNumberFormat="1" applyFont="1" applyBorder="1"/>
    <xf numFmtId="0" fontId="27" fillId="0" borderId="1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49" fontId="12" fillId="0" borderId="1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top"/>
    </xf>
    <xf numFmtId="49" fontId="12" fillId="0" borderId="12" xfId="0" applyNumberFormat="1" applyFont="1" applyBorder="1" applyAlignment="1">
      <alignment horizontal="center" vertical="top"/>
    </xf>
    <xf numFmtId="0" fontId="12" fillId="0" borderId="53" xfId="0" applyFont="1" applyBorder="1"/>
    <xf numFmtId="0" fontId="12" fillId="0" borderId="53" xfId="0" applyFont="1" applyBorder="1" applyAlignment="1">
      <alignment horizontal="center"/>
    </xf>
    <xf numFmtId="0" fontId="12" fillId="0" borderId="12" xfId="0" applyFont="1" applyBorder="1"/>
    <xf numFmtId="0" fontId="12" fillId="0" borderId="54" xfId="0" applyFont="1" applyBorder="1"/>
    <xf numFmtId="0" fontId="12" fillId="0" borderId="55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33" xfId="0" applyFont="1" applyBorder="1"/>
    <xf numFmtId="0" fontId="12" fillId="0" borderId="2" xfId="0" applyFont="1" applyBorder="1"/>
    <xf numFmtId="0" fontId="12" fillId="0" borderId="50" xfId="0" applyFont="1" applyBorder="1"/>
    <xf numFmtId="49" fontId="12" fillId="0" borderId="32" xfId="0" applyNumberFormat="1" applyFont="1" applyBorder="1" applyAlignment="1">
      <alignment horizontal="center" vertical="top"/>
    </xf>
    <xf numFmtId="0" fontId="12" fillId="0" borderId="33" xfId="0" applyFont="1" applyBorder="1" applyAlignment="1">
      <alignment horizontal="left" vertical="center" wrapText="1"/>
    </xf>
    <xf numFmtId="0" fontId="28" fillId="0" borderId="10" xfId="0" applyFont="1" applyBorder="1"/>
    <xf numFmtId="0" fontId="12" fillId="0" borderId="9" xfId="0" applyFont="1" applyBorder="1"/>
    <xf numFmtId="166" fontId="27" fillId="0" borderId="9" xfId="0" applyNumberFormat="1" applyFont="1" applyBorder="1" applyAlignment="1">
      <alignment horizontal="center"/>
    </xf>
    <xf numFmtId="167" fontId="12" fillId="0" borderId="12" xfId="0" applyNumberFormat="1" applyFont="1" applyBorder="1"/>
    <xf numFmtId="1" fontId="12" fillId="0" borderId="10" xfId="0" applyNumberFormat="1" applyFont="1" applyBorder="1"/>
    <xf numFmtId="0" fontId="12" fillId="0" borderId="7" xfId="0" applyFont="1" applyBorder="1"/>
    <xf numFmtId="0" fontId="12" fillId="0" borderId="23" xfId="0" applyFont="1" applyBorder="1"/>
    <xf numFmtId="1" fontId="12" fillId="0" borderId="13" xfId="0" applyNumberFormat="1" applyFont="1" applyBorder="1"/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/>
    <xf numFmtId="0" fontId="12" fillId="0" borderId="56" xfId="0" applyFont="1" applyBorder="1"/>
    <xf numFmtId="0" fontId="28" fillId="0" borderId="0" xfId="0" applyFont="1" applyAlignment="1">
      <alignment horizontal="center"/>
    </xf>
    <xf numFmtId="0" fontId="12" fillId="0" borderId="57" xfId="0" applyFont="1" applyBorder="1"/>
    <xf numFmtId="0" fontId="12" fillId="0" borderId="59" xfId="0" applyFont="1" applyBorder="1"/>
    <xf numFmtId="0" fontId="12" fillId="0" borderId="23" xfId="0" applyFont="1" applyBorder="1" applyAlignment="1">
      <alignment horizontal="center"/>
    </xf>
    <xf numFmtId="0" fontId="26" fillId="0" borderId="13" xfId="0" applyFont="1" applyBorder="1"/>
    <xf numFmtId="0" fontId="26" fillId="0" borderId="24" xfId="0" applyFont="1" applyBorder="1"/>
    <xf numFmtId="0" fontId="12" fillId="0" borderId="1" xfId="0" applyFont="1" applyBorder="1" applyAlignment="1">
      <alignment horizontal="center"/>
    </xf>
    <xf numFmtId="0" fontId="12" fillId="0" borderId="60" xfId="0" applyFont="1" applyBorder="1"/>
    <xf numFmtId="0" fontId="12" fillId="0" borderId="19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61" xfId="0" applyFont="1" applyBorder="1"/>
    <xf numFmtId="0" fontId="12" fillId="0" borderId="62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63" xfId="0" applyFont="1" applyBorder="1"/>
    <xf numFmtId="0" fontId="12" fillId="0" borderId="75" xfId="0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2" fillId="0" borderId="78" xfId="0" applyFont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/>
    </xf>
    <xf numFmtId="1" fontId="2" fillId="2" borderId="79" xfId="0" applyNumberFormat="1" applyFont="1" applyFill="1" applyBorder="1" applyAlignment="1">
      <alignment horizontal="center" vertical="center"/>
    </xf>
    <xf numFmtId="1" fontId="2" fillId="2" borderId="80" xfId="0" applyNumberFormat="1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5" fillId="2" borderId="87" xfId="0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/>
    </xf>
    <xf numFmtId="1" fontId="25" fillId="2" borderId="88" xfId="0" applyNumberFormat="1" applyFont="1" applyFill="1" applyBorder="1" applyAlignment="1">
      <alignment horizontal="center" vertical="center"/>
    </xf>
    <xf numFmtId="0" fontId="2" fillId="0" borderId="93" xfId="0" applyFont="1" applyBorder="1" applyAlignment="1">
      <alignment horizontal="left" vertical="center" wrapText="1"/>
    </xf>
    <xf numFmtId="164" fontId="1" fillId="2" borderId="92" xfId="0" applyNumberFormat="1" applyFont="1" applyFill="1" applyBorder="1" applyAlignment="1">
      <alignment horizontal="center"/>
    </xf>
    <xf numFmtId="0" fontId="1" fillId="2" borderId="93" xfId="0" applyFont="1" applyFill="1" applyBorder="1" applyAlignment="1">
      <alignment horizontal="center" vertical="center" wrapText="1"/>
    </xf>
    <xf numFmtId="164" fontId="1" fillId="2" borderId="93" xfId="0" applyNumberFormat="1" applyFont="1" applyFill="1" applyBorder="1" applyAlignment="1">
      <alignment horizontal="center"/>
    </xf>
    <xf numFmtId="0" fontId="12" fillId="2" borderId="35" xfId="0" applyFont="1" applyFill="1" applyBorder="1"/>
    <xf numFmtId="0" fontId="11" fillId="0" borderId="30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2" borderId="81" xfId="0" applyFont="1" applyFill="1" applyBorder="1" applyAlignment="1">
      <alignment horizontal="center" vertical="center"/>
    </xf>
    <xf numFmtId="0" fontId="12" fillId="2" borderId="82" xfId="0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vertical="center" wrapText="1"/>
    </xf>
    <xf numFmtId="0" fontId="28" fillId="2" borderId="75" xfId="0" applyFont="1" applyFill="1" applyBorder="1" applyAlignment="1">
      <alignment horizontal="center"/>
    </xf>
    <xf numFmtId="0" fontId="28" fillId="2" borderId="77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/>
    </xf>
    <xf numFmtId="0" fontId="25" fillId="2" borderId="79" xfId="0" applyFont="1" applyFill="1" applyBorder="1" applyAlignment="1">
      <alignment horizontal="center" vertical="center"/>
    </xf>
    <xf numFmtId="0" fontId="25" fillId="2" borderId="80" xfId="0" applyFont="1" applyFill="1" applyBorder="1" applyAlignment="1">
      <alignment horizontal="center" vertical="center"/>
    </xf>
    <xf numFmtId="0" fontId="25" fillId="2" borderId="82" xfId="0" applyFont="1" applyFill="1" applyBorder="1" applyAlignment="1">
      <alignment horizontal="center" vertical="center"/>
    </xf>
    <xf numFmtId="165" fontId="28" fillId="2" borderId="50" xfId="0" applyNumberFormat="1" applyFont="1" applyFill="1" applyBorder="1"/>
    <xf numFmtId="0" fontId="28" fillId="2" borderId="89" xfId="0" applyFont="1" applyFill="1" applyBorder="1" applyAlignment="1">
      <alignment vertical="center"/>
    </xf>
    <xf numFmtId="1" fontId="25" fillId="2" borderId="98" xfId="0" applyNumberFormat="1" applyFont="1" applyFill="1" applyBorder="1" applyAlignment="1">
      <alignment horizontal="center" vertical="center"/>
    </xf>
    <xf numFmtId="167" fontId="12" fillId="2" borderId="81" xfId="0" applyNumberFormat="1" applyFont="1" applyFill="1" applyBorder="1"/>
    <xf numFmtId="167" fontId="12" fillId="2" borderId="75" xfId="0" applyNumberFormat="1" applyFont="1" applyFill="1" applyBorder="1"/>
    <xf numFmtId="0" fontId="28" fillId="2" borderId="76" xfId="0" applyFont="1" applyFill="1" applyBorder="1"/>
    <xf numFmtId="0" fontId="12" fillId="2" borderId="76" xfId="0" applyFont="1" applyFill="1" applyBorder="1"/>
    <xf numFmtId="0" fontId="12" fillId="2" borderId="76" xfId="0" applyFont="1" applyFill="1" applyBorder="1" applyAlignment="1">
      <alignment horizontal="center"/>
    </xf>
    <xf numFmtId="166" fontId="28" fillId="2" borderId="76" xfId="0" applyNumberFormat="1" applyFont="1" applyFill="1" applyBorder="1"/>
    <xf numFmtId="0" fontId="2" fillId="0" borderId="80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 wrapText="1"/>
    </xf>
    <xf numFmtId="1" fontId="25" fillId="2" borderId="102" xfId="0" applyNumberFormat="1" applyFont="1" applyFill="1" applyBorder="1" applyAlignment="1">
      <alignment horizontal="center" vertical="center"/>
    </xf>
    <xf numFmtId="0" fontId="43" fillId="0" borderId="0" xfId="0" applyFont="1"/>
    <xf numFmtId="0" fontId="45" fillId="0" borderId="103" xfId="0" applyFont="1" applyBorder="1" applyAlignment="1">
      <alignment horizontal="center" vertical="center"/>
    </xf>
    <xf numFmtId="0" fontId="45" fillId="4" borderId="103" xfId="0" applyFont="1" applyFill="1" applyBorder="1" applyAlignment="1">
      <alignment horizontal="center" vertical="center"/>
    </xf>
    <xf numFmtId="0" fontId="45" fillId="4" borderId="103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0" fillId="0" borderId="0" xfId="0" applyAlignment="1">
      <alignment vertical="center"/>
    </xf>
    <xf numFmtId="0" fontId="47" fillId="0" borderId="0" xfId="0" applyFont="1"/>
    <xf numFmtId="0" fontId="49" fillId="0" borderId="103" xfId="0" applyFont="1" applyBorder="1" applyAlignment="1">
      <alignment horizontal="center" vertical="center"/>
    </xf>
    <xf numFmtId="0" fontId="50" fillId="0" borderId="103" xfId="0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0" borderId="10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49" fontId="51" fillId="0" borderId="107" xfId="0" applyNumberFormat="1" applyFont="1" applyBorder="1" applyAlignment="1">
      <alignment horizontal="left" vertical="center" wrapText="1"/>
    </xf>
    <xf numFmtId="0" fontId="52" fillId="0" borderId="0" xfId="0" applyFont="1"/>
    <xf numFmtId="0" fontId="53" fillId="0" borderId="0" xfId="0" applyFont="1"/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55" fillId="0" borderId="0" xfId="0" applyFont="1" applyAlignment="1">
      <alignment textRotation="90"/>
    </xf>
    <xf numFmtId="0" fontId="5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55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0" fillId="5" borderId="0" xfId="0" applyFont="1" applyFill="1" applyAlignment="1">
      <alignment horizontal="center" vertical="center"/>
    </xf>
    <xf numFmtId="0" fontId="50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50" fillId="5" borderId="0" xfId="0" applyFont="1" applyFill="1" applyAlignment="1">
      <alignment horizontal="center" vertical="center" wrapText="1"/>
    </xf>
    <xf numFmtId="0" fontId="57" fillId="0" borderId="0" xfId="0" applyFont="1" applyAlignment="1">
      <alignment vertical="center" textRotation="90" wrapText="1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58" fillId="0" borderId="0" xfId="0" applyFont="1" applyAlignment="1">
      <alignment vertical="center" wrapText="1"/>
    </xf>
    <xf numFmtId="0" fontId="44" fillId="0" borderId="0" xfId="0" applyFont="1" applyAlignment="1">
      <alignment horizontal="center" vertical="top"/>
    </xf>
    <xf numFmtId="0" fontId="41" fillId="0" borderId="94" xfId="0" applyFont="1" applyBorder="1" applyAlignment="1">
      <alignment horizontal="left" vertical="center"/>
    </xf>
    <xf numFmtId="164" fontId="12" fillId="2" borderId="73" xfId="0" applyNumberFormat="1" applyFont="1" applyFill="1" applyBorder="1" applyAlignment="1">
      <alignment horizontal="center"/>
    </xf>
    <xf numFmtId="0" fontId="28" fillId="2" borderId="74" xfId="0" applyFont="1" applyFill="1" applyBorder="1" applyAlignment="1">
      <alignment vertical="center"/>
    </xf>
    <xf numFmtId="0" fontId="44" fillId="0" borderId="29" xfId="0" applyFont="1" applyBorder="1" applyAlignment="1">
      <alignment horizontal="center"/>
    </xf>
    <xf numFmtId="0" fontId="61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8" fillId="2" borderId="83" xfId="0" applyFont="1" applyFill="1" applyBorder="1" applyAlignment="1">
      <alignment horizontal="center"/>
    </xf>
    <xf numFmtId="165" fontId="28" fillId="2" borderId="78" xfId="0" applyNumberFormat="1" applyFont="1" applyFill="1" applyBorder="1" applyAlignment="1">
      <alignment horizontal="center"/>
    </xf>
    <xf numFmtId="0" fontId="28" fillId="2" borderId="79" xfId="0" applyFont="1" applyFill="1" applyBorder="1"/>
    <xf numFmtId="0" fontId="28" fillId="2" borderId="79" xfId="0" applyFont="1" applyFill="1" applyBorder="1" applyAlignment="1">
      <alignment horizontal="center"/>
    </xf>
    <xf numFmtId="166" fontId="28" fillId="2" borderId="79" xfId="0" applyNumberFormat="1" applyFont="1" applyFill="1" applyBorder="1" applyAlignment="1">
      <alignment horizontal="center"/>
    </xf>
    <xf numFmtId="166" fontId="28" fillId="2" borderId="79" xfId="0" applyNumberFormat="1" applyFont="1" applyFill="1" applyBorder="1"/>
    <xf numFmtId="0" fontId="18" fillId="0" borderId="29" xfId="0" applyFont="1" applyBorder="1"/>
    <xf numFmtId="0" fontId="0" fillId="0" borderId="29" xfId="0" applyBorder="1"/>
    <xf numFmtId="0" fontId="20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12" fontId="21" fillId="0" borderId="29" xfId="0" applyNumberFormat="1" applyFont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49" fontId="15" fillId="0" borderId="29" xfId="0" applyNumberFormat="1" applyFont="1" applyBorder="1" applyAlignment="1">
      <alignment vertical="center" wrapText="1"/>
    </xf>
    <xf numFmtId="0" fontId="15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6" fillId="0" borderId="29" xfId="0" applyFont="1" applyBorder="1"/>
    <xf numFmtId="0" fontId="6" fillId="0" borderId="29" xfId="0" applyFont="1" applyBorder="1" applyAlignment="1">
      <alignment textRotation="90"/>
    </xf>
    <xf numFmtId="0" fontId="1" fillId="0" borderId="29" xfId="0" applyFont="1" applyBorder="1"/>
    <xf numFmtId="0" fontId="6" fillId="0" borderId="29" xfId="0" applyFont="1" applyBorder="1" applyAlignment="1">
      <alignment vertical="center" textRotation="90"/>
    </xf>
    <xf numFmtId="0" fontId="11" fillId="0" borderId="29" xfId="0" applyFont="1" applyBorder="1" applyAlignment="1">
      <alignment vertical="center" textRotation="90"/>
    </xf>
    <xf numFmtId="0" fontId="19" fillId="0" borderId="29" xfId="0" applyFont="1" applyBorder="1" applyAlignment="1">
      <alignment vertical="center" textRotation="90" wrapText="1"/>
    </xf>
    <xf numFmtId="0" fontId="19" fillId="0" borderId="29" xfId="0" applyFont="1" applyBorder="1" applyAlignment="1">
      <alignment vertical="center" textRotation="90"/>
    </xf>
    <xf numFmtId="0" fontId="11" fillId="0" borderId="29" xfId="0" applyFont="1" applyBorder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53" fillId="4" borderId="103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42" fillId="2" borderId="99" xfId="0" applyFont="1" applyFill="1" applyBorder="1" applyAlignment="1">
      <alignment vertical="center" wrapText="1"/>
    </xf>
    <xf numFmtId="0" fontId="25" fillId="2" borderId="72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71" xfId="0" applyFont="1" applyFill="1" applyBorder="1" applyAlignment="1">
      <alignment horizontal="center" vertical="center"/>
    </xf>
    <xf numFmtId="0" fontId="6" fillId="2" borderId="103" xfId="0" applyFont="1" applyFill="1" applyBorder="1" applyAlignment="1">
      <alignment horizontal="center" vertical="center" wrapText="1"/>
    </xf>
    <xf numFmtId="0" fontId="2" fillId="2" borderId="103" xfId="0" applyFont="1" applyFill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 wrapText="1"/>
    </xf>
    <xf numFmtId="1" fontId="2" fillId="0" borderId="78" xfId="0" applyNumberFormat="1" applyFont="1" applyBorder="1" applyAlignment="1">
      <alignment horizontal="center" vertical="center"/>
    </xf>
    <xf numFmtId="1" fontId="2" fillId="0" borderId="79" xfId="0" applyNumberFormat="1" applyFont="1" applyBorder="1" applyAlignment="1">
      <alignment horizontal="center" vertical="center"/>
    </xf>
    <xf numFmtId="1" fontId="2" fillId="0" borderId="80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63" fillId="2" borderId="80" xfId="0" applyFont="1" applyFill="1" applyBorder="1" applyAlignment="1">
      <alignment vertical="center" wrapText="1"/>
    </xf>
    <xf numFmtId="0" fontId="63" fillId="2" borderId="82" xfId="0" applyFont="1" applyFill="1" applyBorder="1" applyAlignment="1">
      <alignment vertical="center" wrapText="1"/>
    </xf>
    <xf numFmtId="1" fontId="26" fillId="0" borderId="29" xfId="0" applyNumberFormat="1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0" fontId="12" fillId="0" borderId="29" xfId="0" applyFont="1" applyBorder="1"/>
    <xf numFmtId="1" fontId="29" fillId="0" borderId="29" xfId="0" applyNumberFormat="1" applyFont="1" applyBorder="1" applyAlignment="1">
      <alignment horizontal="center" vertical="center"/>
    </xf>
    <xf numFmtId="0" fontId="28" fillId="0" borderId="29" xfId="0" applyFont="1" applyBorder="1"/>
    <xf numFmtId="0" fontId="25" fillId="2" borderId="112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/>
    </xf>
    <xf numFmtId="166" fontId="28" fillId="2" borderId="35" xfId="0" applyNumberFormat="1" applyFont="1" applyFill="1" applyBorder="1"/>
    <xf numFmtId="0" fontId="25" fillId="2" borderId="35" xfId="0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56" fillId="6" borderId="93" xfId="0" applyFont="1" applyFill="1" applyBorder="1" applyAlignment="1">
      <alignment vertical="center" wrapText="1"/>
    </xf>
    <xf numFmtId="0" fontId="2" fillId="6" borderId="92" xfId="0" applyFont="1" applyFill="1" applyBorder="1" applyAlignment="1">
      <alignment vertical="center"/>
    </xf>
    <xf numFmtId="0" fontId="2" fillId="6" borderId="93" xfId="0" applyFont="1" applyFill="1" applyBorder="1" applyAlignment="1">
      <alignment vertical="center" wrapText="1"/>
    </xf>
    <xf numFmtId="0" fontId="2" fillId="7" borderId="93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 wrapText="1"/>
    </xf>
    <xf numFmtId="0" fontId="56" fillId="2" borderId="79" xfId="0" applyFont="1" applyFill="1" applyBorder="1" applyAlignment="1">
      <alignment horizontal="center"/>
    </xf>
    <xf numFmtId="0" fontId="56" fillId="2" borderId="80" xfId="0" applyFont="1" applyFill="1" applyBorder="1" applyAlignment="1">
      <alignment horizontal="center"/>
    </xf>
    <xf numFmtId="0" fontId="56" fillId="2" borderId="78" xfId="0" applyFont="1" applyFill="1" applyBorder="1" applyAlignment="1">
      <alignment horizontal="center" vertical="center"/>
    </xf>
    <xf numFmtId="0" fontId="56" fillId="2" borderId="79" xfId="0" applyFont="1" applyFill="1" applyBorder="1" applyAlignment="1">
      <alignment horizontal="center" vertical="center"/>
    </xf>
    <xf numFmtId="0" fontId="56" fillId="2" borderId="85" xfId="0" applyFont="1" applyFill="1" applyBorder="1" applyAlignment="1">
      <alignment horizontal="center"/>
    </xf>
    <xf numFmtId="0" fontId="56" fillId="2" borderId="78" xfId="0" applyFont="1" applyFill="1" applyBorder="1"/>
    <xf numFmtId="0" fontId="65" fillId="2" borderId="79" xfId="0" applyFont="1" applyFill="1" applyBorder="1" applyAlignment="1">
      <alignment horizontal="center" vertical="center"/>
    </xf>
    <xf numFmtId="0" fontId="65" fillId="2" borderId="80" xfId="0" applyFont="1" applyFill="1" applyBorder="1" applyAlignment="1">
      <alignment horizontal="center" vertical="center"/>
    </xf>
    <xf numFmtId="0" fontId="56" fillId="2" borderId="11" xfId="0" applyFont="1" applyFill="1" applyBorder="1" applyAlignment="1">
      <alignment horizontal="center"/>
    </xf>
    <xf numFmtId="0" fontId="56" fillId="2" borderId="82" xfId="0" applyFont="1" applyFill="1" applyBorder="1" applyAlignment="1">
      <alignment horizontal="center"/>
    </xf>
    <xf numFmtId="0" fontId="56" fillId="2" borderId="11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horizontal="center"/>
    </xf>
    <xf numFmtId="0" fontId="56" fillId="2" borderId="81" xfId="0" applyFont="1" applyFill="1" applyBorder="1"/>
    <xf numFmtId="0" fontId="65" fillId="2" borderId="11" xfId="0" applyFont="1" applyFill="1" applyBorder="1" applyAlignment="1">
      <alignment horizontal="center" vertical="center"/>
    </xf>
    <xf numFmtId="0" fontId="65" fillId="2" borderId="82" xfId="0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/>
    </xf>
    <xf numFmtId="0" fontId="50" fillId="2" borderId="82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0" fillId="0" borderId="29" xfId="0" applyBorder="1"/>
    <xf numFmtId="0" fontId="5" fillId="0" borderId="29" xfId="0" applyFont="1" applyBorder="1" applyAlignment="1">
      <alignment horizontal="center" vertical="center" wrapText="1"/>
    </xf>
    <xf numFmtId="0" fontId="9" fillId="0" borderId="29" xfId="0" applyFont="1" applyBorder="1"/>
    <xf numFmtId="0" fontId="1" fillId="0" borderId="29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wrapText="1"/>
    </xf>
    <xf numFmtId="0" fontId="15" fillId="0" borderId="29" xfId="0" applyFont="1" applyBorder="1" applyAlignment="1">
      <alignment horizontal="center"/>
    </xf>
    <xf numFmtId="0" fontId="19" fillId="0" borderId="29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/>
    <xf numFmtId="0" fontId="15" fillId="0" borderId="0" xfId="0" applyFont="1" applyAlignment="1">
      <alignment horizontal="left"/>
    </xf>
    <xf numFmtId="0" fontId="19" fillId="0" borderId="29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 wrapText="1"/>
    </xf>
    <xf numFmtId="0" fontId="48" fillId="0" borderId="103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45" fillId="0" borderId="104" xfId="0" applyFont="1" applyBorder="1" applyAlignment="1">
      <alignment horizontal="center" vertical="center" wrapText="1"/>
    </xf>
    <xf numFmtId="0" fontId="45" fillId="0" borderId="10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5" fillId="0" borderId="106" xfId="0" applyFont="1" applyBorder="1" applyAlignment="1">
      <alignment horizontal="left" vertical="center" wrapText="1"/>
    </xf>
    <xf numFmtId="49" fontId="45" fillId="0" borderId="106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left" vertical="center"/>
    </xf>
    <xf numFmtId="0" fontId="9" fillId="0" borderId="27" xfId="0" applyFont="1" applyBorder="1"/>
    <xf numFmtId="0" fontId="9" fillId="0" borderId="28" xfId="0" applyFont="1" applyBorder="1"/>
    <xf numFmtId="0" fontId="15" fillId="2" borderId="26" xfId="0" applyFont="1" applyFill="1" applyBorder="1" applyAlignment="1">
      <alignment horizontal="left"/>
    </xf>
    <xf numFmtId="49" fontId="45" fillId="0" borderId="0" xfId="0" applyNumberFormat="1" applyFont="1" applyAlignment="1">
      <alignment horizontal="left" vertical="center" wrapText="1"/>
    </xf>
    <xf numFmtId="0" fontId="51" fillId="0" borderId="103" xfId="0" applyFont="1" applyBorder="1" applyAlignment="1">
      <alignment horizontal="center" vertical="center" wrapText="1"/>
    </xf>
    <xf numFmtId="0" fontId="51" fillId="0" borderId="108" xfId="0" applyFont="1" applyBorder="1" applyAlignment="1">
      <alignment horizontal="center" vertical="center" wrapText="1"/>
    </xf>
    <xf numFmtId="0" fontId="51" fillId="0" borderId="109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45" fillId="0" borderId="108" xfId="0" applyFont="1" applyBorder="1" applyAlignment="1">
      <alignment horizontal="center" vertical="center"/>
    </xf>
    <xf numFmtId="0" fontId="45" fillId="0" borderId="109" xfId="0" applyFont="1" applyBorder="1" applyAlignment="1">
      <alignment horizontal="center" vertical="center"/>
    </xf>
    <xf numFmtId="0" fontId="45" fillId="0" borderId="110" xfId="0" applyFont="1" applyBorder="1" applyAlignment="1">
      <alignment horizontal="center" vertical="center"/>
    </xf>
    <xf numFmtId="0" fontId="45" fillId="0" borderId="108" xfId="0" applyFont="1" applyBorder="1" applyAlignment="1">
      <alignment horizontal="left" vertical="center" wrapText="1"/>
    </xf>
    <xf numFmtId="0" fontId="45" fillId="0" borderId="109" xfId="0" applyFont="1" applyBorder="1" applyAlignment="1">
      <alignment horizontal="left" vertical="center" wrapText="1"/>
    </xf>
    <xf numFmtId="0" fontId="45" fillId="0" borderId="110" xfId="0" applyFont="1" applyBorder="1" applyAlignment="1">
      <alignment horizontal="left" vertical="center" wrapText="1"/>
    </xf>
    <xf numFmtId="0" fontId="45" fillId="0" borderId="103" xfId="0" applyFont="1" applyBorder="1" applyAlignment="1">
      <alignment horizontal="center" vertical="center"/>
    </xf>
    <xf numFmtId="0" fontId="51" fillId="0" borderId="103" xfId="0" applyFont="1" applyBorder="1" applyAlignment="1">
      <alignment horizontal="center" vertical="center"/>
    </xf>
    <xf numFmtId="0" fontId="62" fillId="0" borderId="108" xfId="0" applyFont="1" applyBorder="1" applyAlignment="1">
      <alignment horizontal="left" vertical="center" wrapText="1"/>
    </xf>
    <xf numFmtId="0" fontId="62" fillId="0" borderId="109" xfId="0" applyFont="1" applyBorder="1" applyAlignment="1">
      <alignment horizontal="left" vertical="center" wrapText="1"/>
    </xf>
    <xf numFmtId="0" fontId="62" fillId="0" borderId="110" xfId="0" applyFont="1" applyBorder="1" applyAlignment="1">
      <alignment horizontal="left" vertical="center" wrapText="1"/>
    </xf>
    <xf numFmtId="0" fontId="45" fillId="5" borderId="103" xfId="0" applyFont="1" applyFill="1" applyBorder="1" applyAlignment="1">
      <alignment horizontal="center" vertical="center"/>
    </xf>
    <xf numFmtId="0" fontId="45" fillId="0" borderId="103" xfId="0" applyFont="1" applyBorder="1" applyAlignment="1">
      <alignment horizontal="center" vertical="center" wrapText="1"/>
    </xf>
    <xf numFmtId="0" fontId="0" fillId="0" borderId="103" xfId="0" applyBorder="1" applyAlignment="1">
      <alignment horizontal="center"/>
    </xf>
    <xf numFmtId="0" fontId="44" fillId="0" borderId="108" xfId="0" applyFont="1" applyBorder="1" applyAlignment="1">
      <alignment horizontal="center"/>
    </xf>
    <xf numFmtId="0" fontId="44" fillId="0" borderId="109" xfId="0" applyFont="1" applyBorder="1" applyAlignment="1">
      <alignment horizontal="center"/>
    </xf>
    <xf numFmtId="0" fontId="44" fillId="0" borderId="110" xfId="0" applyFont="1" applyBorder="1" applyAlignment="1">
      <alignment horizontal="center"/>
    </xf>
    <xf numFmtId="0" fontId="44" fillId="0" borderId="103" xfId="0" applyFont="1" applyBorder="1" applyAlignment="1">
      <alignment horizontal="center"/>
    </xf>
    <xf numFmtId="0" fontId="61" fillId="0" borderId="10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9" fillId="0" borderId="10" xfId="0" applyFont="1" applyBorder="1"/>
    <xf numFmtId="0" fontId="9" fillId="0" borderId="12" xfId="0" applyFont="1" applyBorder="1"/>
    <xf numFmtId="0" fontId="8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/>
    </xf>
    <xf numFmtId="0" fontId="9" fillId="0" borderId="22" xfId="0" applyFont="1" applyBorder="1"/>
    <xf numFmtId="0" fontId="9" fillId="0" borderId="23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1" fillId="3" borderId="32" xfId="0" applyFont="1" applyFill="1" applyBorder="1" applyAlignment="1">
      <alignment horizontal="center" vertical="center" wrapText="1"/>
    </xf>
    <xf numFmtId="0" fontId="9" fillId="0" borderId="33" xfId="0" applyFont="1" applyBorder="1"/>
    <xf numFmtId="0" fontId="40" fillId="3" borderId="32" xfId="0" applyFont="1" applyFill="1" applyBorder="1" applyAlignment="1">
      <alignment horizontal="center" vertical="center" wrapText="1"/>
    </xf>
    <xf numFmtId="0" fontId="9" fillId="0" borderId="34" xfId="0" applyFont="1" applyBorder="1"/>
    <xf numFmtId="0" fontId="14" fillId="3" borderId="103" xfId="0" applyFont="1" applyFill="1" applyBorder="1" applyAlignment="1">
      <alignment horizontal="center" vertical="center" wrapText="1"/>
    </xf>
    <xf numFmtId="0" fontId="9" fillId="0" borderId="103" xfId="0" applyFont="1" applyBorder="1"/>
    <xf numFmtId="0" fontId="25" fillId="0" borderId="50" xfId="0" applyFont="1" applyBorder="1" applyAlignment="1">
      <alignment horizontal="center"/>
    </xf>
    <xf numFmtId="0" fontId="9" fillId="0" borderId="38" xfId="0" applyFont="1" applyBorder="1"/>
    <xf numFmtId="0" fontId="25" fillId="2" borderId="67" xfId="0" applyFont="1" applyFill="1" applyBorder="1" applyAlignment="1">
      <alignment horizontal="center"/>
    </xf>
    <xf numFmtId="0" fontId="9" fillId="0" borderId="85" xfId="0" applyFont="1" applyBorder="1"/>
    <xf numFmtId="0" fontId="9" fillId="0" borderId="95" xfId="0" applyFont="1" applyBorder="1"/>
    <xf numFmtId="0" fontId="25" fillId="2" borderId="99" xfId="0" applyFont="1" applyFill="1" applyBorder="1" applyAlignment="1">
      <alignment horizontal="center"/>
    </xf>
    <xf numFmtId="0" fontId="9" fillId="0" borderId="100" xfId="0" applyFont="1" applyBorder="1"/>
    <xf numFmtId="0" fontId="9" fillId="0" borderId="101" xfId="0" applyFont="1" applyBorder="1"/>
    <xf numFmtId="0" fontId="28" fillId="2" borderId="111" xfId="0" applyFont="1" applyFill="1" applyBorder="1" applyAlignment="1">
      <alignment horizontal="left" vertical="center" wrapText="1"/>
    </xf>
    <xf numFmtId="0" fontId="9" fillId="0" borderId="90" xfId="0" applyFont="1" applyBorder="1"/>
    <xf numFmtId="0" fontId="9" fillId="0" borderId="91" xfId="0" applyFont="1" applyBorder="1"/>
    <xf numFmtId="0" fontId="14" fillId="3" borderId="55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44" xfId="0" applyFont="1" applyBorder="1"/>
    <xf numFmtId="0" fontId="12" fillId="3" borderId="103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textRotation="90"/>
    </xf>
    <xf numFmtId="0" fontId="9" fillId="0" borderId="72" xfId="0" applyFont="1" applyBorder="1"/>
    <xf numFmtId="0" fontId="9" fillId="0" borderId="73" xfId="0" applyFont="1" applyBorder="1"/>
    <xf numFmtId="0" fontId="12" fillId="0" borderId="67" xfId="0" applyFont="1" applyBorder="1" applyAlignment="1">
      <alignment horizontal="center" vertical="center" wrapText="1"/>
    </xf>
    <xf numFmtId="0" fontId="9" fillId="0" borderId="68" xfId="0" applyFont="1" applyBorder="1"/>
    <xf numFmtId="0" fontId="12" fillId="0" borderId="8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textRotation="90"/>
    </xf>
    <xf numFmtId="0" fontId="9" fillId="0" borderId="30" xfId="0" applyFont="1" applyBorder="1"/>
    <xf numFmtId="0" fontId="9" fillId="0" borderId="31" xfId="0" applyFont="1" applyBorder="1"/>
    <xf numFmtId="0" fontId="12" fillId="0" borderId="69" xfId="0" applyFont="1" applyBorder="1" applyAlignment="1">
      <alignment horizontal="center" vertical="center" wrapText="1"/>
    </xf>
    <xf numFmtId="0" fontId="9" fillId="0" borderId="71" xfId="0" applyFont="1" applyBorder="1"/>
    <xf numFmtId="0" fontId="9" fillId="0" borderId="74" xfId="0" applyFont="1" applyBorder="1"/>
    <xf numFmtId="0" fontId="12" fillId="0" borderId="70" xfId="0" applyFont="1" applyBorder="1" applyAlignment="1">
      <alignment horizontal="center" vertical="center" textRotation="90"/>
    </xf>
    <xf numFmtId="0" fontId="12" fillId="0" borderId="69" xfId="0" applyFont="1" applyBorder="1" applyAlignment="1">
      <alignment horizontal="center" vertical="center" textRotation="90" wrapText="1"/>
    </xf>
    <xf numFmtId="0" fontId="12" fillId="0" borderId="83" xfId="0" applyFont="1" applyBorder="1" applyAlignment="1">
      <alignment horizontal="center" vertical="center" textRotation="90" wrapText="1"/>
    </xf>
    <xf numFmtId="0" fontId="12" fillId="0" borderId="84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 textRotation="90" wrapText="1"/>
    </xf>
    <xf numFmtId="0" fontId="12" fillId="2" borderId="35" xfId="0" applyFont="1" applyFill="1" applyBorder="1" applyAlignment="1">
      <alignment horizontal="center" vertical="center" textRotation="90" wrapText="1"/>
    </xf>
    <xf numFmtId="0" fontId="12" fillId="0" borderId="32" xfId="0" applyFont="1" applyBorder="1" applyAlignment="1">
      <alignment horizontal="center" vertical="center"/>
    </xf>
    <xf numFmtId="0" fontId="9" fillId="0" borderId="36" xfId="0" applyFont="1" applyBorder="1"/>
    <xf numFmtId="0" fontId="12" fillId="0" borderId="35" xfId="0" applyFont="1" applyBorder="1" applyAlignment="1">
      <alignment horizontal="center" vertical="center" textRotation="90" wrapText="1"/>
    </xf>
    <xf numFmtId="0" fontId="9" fillId="0" borderId="97" xfId="0" applyFont="1" applyBorder="1"/>
    <xf numFmtId="0" fontId="12" fillId="0" borderId="9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25" fillId="2" borderId="64" xfId="0" applyFont="1" applyFill="1" applyBorder="1" applyAlignment="1">
      <alignment horizontal="center"/>
    </xf>
    <xf numFmtId="0" fontId="9" fillId="0" borderId="66" xfId="0" applyFont="1" applyBorder="1"/>
    <xf numFmtId="0" fontId="9" fillId="0" borderId="65" xfId="0" applyFont="1" applyBorder="1"/>
    <xf numFmtId="0" fontId="12" fillId="2" borderId="64" xfId="0" applyFont="1" applyFill="1" applyBorder="1" applyAlignment="1">
      <alignment horizontal="center"/>
    </xf>
    <xf numFmtId="0" fontId="12" fillId="0" borderId="66" xfId="0" applyFont="1" applyBorder="1" applyAlignment="1">
      <alignment horizontal="center" vertical="center" textRotation="90"/>
    </xf>
    <xf numFmtId="0" fontId="12" fillId="0" borderId="35" xfId="0" applyFont="1" applyBorder="1" applyAlignment="1">
      <alignment horizontal="center" vertical="center"/>
    </xf>
    <xf numFmtId="0" fontId="9" fillId="0" borderId="45" xfId="0" applyFont="1" applyBorder="1"/>
    <xf numFmtId="0" fontId="28" fillId="0" borderId="0" xfId="0" applyFont="1" applyAlignment="1">
      <alignment horizontal="center"/>
    </xf>
    <xf numFmtId="0" fontId="9" fillId="0" borderId="57" xfId="0" applyFont="1" applyBorder="1"/>
    <xf numFmtId="0" fontId="28" fillId="0" borderId="44" xfId="0" applyFont="1" applyBorder="1" applyAlignment="1">
      <alignment horizontal="center"/>
    </xf>
    <xf numFmtId="0" fontId="9" fillId="0" borderId="58" xfId="0" applyFont="1" applyBorder="1"/>
    <xf numFmtId="0" fontId="12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54" xfId="0" applyFont="1" applyBorder="1"/>
    <xf numFmtId="0" fontId="12" fillId="0" borderId="44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9" fillId="0" borderId="42" xfId="0" applyFont="1" applyBorder="1"/>
    <xf numFmtId="0" fontId="9" fillId="0" borderId="43" xfId="0" applyFont="1" applyBorder="1"/>
    <xf numFmtId="0" fontId="12" fillId="0" borderId="42" xfId="0" applyFont="1" applyBorder="1" applyAlignment="1">
      <alignment horizontal="center"/>
    </xf>
    <xf numFmtId="0" fontId="67" fillId="0" borderId="0" xfId="0" applyFont="1"/>
    <xf numFmtId="0" fontId="68" fillId="0" borderId="0" xfId="0" applyFont="1"/>
    <xf numFmtId="0" fontId="10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00"/>
  <sheetViews>
    <sheetView workbookViewId="0"/>
  </sheetViews>
  <sheetFormatPr defaultColWidth="14.44140625" defaultRowHeight="15" customHeight="1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  <col min="63" max="65" width="8" customWidth="1"/>
  </cols>
  <sheetData>
    <row r="1" spans="1:63" ht="27" customHeight="1">
      <c r="A1" s="1" t="s">
        <v>0</v>
      </c>
      <c r="B1" s="476" t="s">
        <v>1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3"/>
      <c r="O1" s="3"/>
      <c r="P1" s="3"/>
      <c r="Q1" s="4"/>
      <c r="R1" s="476"/>
      <c r="S1" s="413"/>
      <c r="T1" s="413"/>
      <c r="U1" s="413"/>
      <c r="V1" s="413"/>
      <c r="W1" s="413"/>
      <c r="X1" s="413"/>
      <c r="Y1" s="413"/>
      <c r="Z1" s="413"/>
      <c r="AA1" s="2"/>
      <c r="AB1" s="2"/>
      <c r="AC1" s="476"/>
      <c r="AD1" s="413"/>
      <c r="AE1" s="413"/>
      <c r="AF1" s="413"/>
      <c r="AG1" s="413"/>
      <c r="AH1" s="413"/>
      <c r="AI1" s="413"/>
      <c r="AJ1" s="413"/>
      <c r="AK1" s="413"/>
      <c r="AL1" s="2"/>
      <c r="AM1" s="2"/>
      <c r="AN1" s="476"/>
      <c r="AO1" s="413"/>
      <c r="AP1" s="413"/>
      <c r="AQ1" s="413"/>
      <c r="AR1" s="413"/>
      <c r="AS1" s="413"/>
      <c r="AT1" s="413"/>
      <c r="AU1" s="413"/>
      <c r="AV1" s="413"/>
      <c r="AW1" s="2"/>
      <c r="AX1" s="1"/>
      <c r="AY1" s="1"/>
      <c r="AZ1" s="5"/>
      <c r="BA1" s="5"/>
      <c r="BB1" s="477" t="s">
        <v>2</v>
      </c>
      <c r="BC1" s="413"/>
      <c r="BD1" s="413"/>
      <c r="BE1" s="413"/>
      <c r="BF1" s="413"/>
      <c r="BG1" s="413"/>
      <c r="BH1" s="413"/>
      <c r="BI1" s="413"/>
      <c r="BJ1" s="413"/>
      <c r="BK1" s="6"/>
    </row>
    <row r="2" spans="1:63" ht="18" customHeight="1">
      <c r="A2" s="7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"/>
      <c r="O2" s="4"/>
      <c r="P2" s="4"/>
      <c r="Q2" s="4"/>
      <c r="R2" s="478"/>
      <c r="S2" s="413"/>
      <c r="T2" s="413"/>
      <c r="U2" s="413"/>
      <c r="V2" s="413"/>
      <c r="W2" s="413"/>
      <c r="X2" s="413"/>
      <c r="Y2" s="413"/>
      <c r="Z2" s="413"/>
      <c r="AA2" s="413"/>
      <c r="AB2" s="9"/>
      <c r="AC2" s="478"/>
      <c r="AD2" s="413"/>
      <c r="AE2" s="413"/>
      <c r="AF2" s="413"/>
      <c r="AG2" s="413"/>
      <c r="AH2" s="413"/>
      <c r="AI2" s="413"/>
      <c r="AJ2" s="413"/>
      <c r="AK2" s="413"/>
      <c r="AL2" s="413"/>
      <c r="AM2" s="9"/>
      <c r="AN2" s="475"/>
      <c r="AO2" s="413"/>
      <c r="AP2" s="413"/>
      <c r="AQ2" s="413"/>
      <c r="AR2" s="413"/>
      <c r="AS2" s="413"/>
      <c r="AT2" s="413"/>
      <c r="AU2" s="413"/>
      <c r="AV2" s="413"/>
      <c r="AW2" s="413"/>
      <c r="AX2" s="10"/>
      <c r="AY2" s="472" t="s">
        <v>4</v>
      </c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6"/>
    </row>
    <row r="3" spans="1:63" ht="18.75" customHeight="1">
      <c r="A3" s="467" t="s">
        <v>59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3"/>
      <c r="Q3" s="3"/>
      <c r="R3" s="474"/>
      <c r="S3" s="413"/>
      <c r="T3" s="413"/>
      <c r="U3" s="413"/>
      <c r="V3" s="413"/>
      <c r="W3" s="413"/>
      <c r="X3" s="413"/>
      <c r="Y3" s="413"/>
      <c r="Z3" s="413"/>
      <c r="AA3" s="413"/>
      <c r="AB3" s="1"/>
      <c r="AC3" s="467"/>
      <c r="AD3" s="413"/>
      <c r="AE3" s="413"/>
      <c r="AF3" s="413"/>
      <c r="AG3" s="413"/>
      <c r="AH3" s="413"/>
      <c r="AI3" s="413"/>
      <c r="AJ3" s="413"/>
      <c r="AK3" s="413"/>
      <c r="AL3" s="413"/>
      <c r="AM3" s="1"/>
      <c r="AN3" s="467"/>
      <c r="AO3" s="413"/>
      <c r="AP3" s="413"/>
      <c r="AQ3" s="413"/>
      <c r="AR3" s="413"/>
      <c r="AS3" s="413"/>
      <c r="AT3" s="413"/>
      <c r="AU3" s="413"/>
      <c r="AV3" s="413"/>
      <c r="AW3" s="413"/>
      <c r="AX3" s="1"/>
      <c r="AY3" s="1"/>
      <c r="AZ3" s="1"/>
      <c r="BA3" s="1"/>
      <c r="BB3" s="472" t="s">
        <v>5</v>
      </c>
      <c r="BC3" s="413"/>
      <c r="BD3" s="413"/>
      <c r="BE3" s="1" t="s">
        <v>6</v>
      </c>
      <c r="BF3" s="11"/>
      <c r="BG3" s="11"/>
      <c r="BH3" s="11"/>
      <c r="BI3" s="1"/>
      <c r="BJ3" s="1"/>
      <c r="BK3" s="6"/>
    </row>
    <row r="4" spans="1:63" ht="18.75" customHeight="1">
      <c r="A4" s="467" t="s">
        <v>7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3"/>
      <c r="Q4" s="3"/>
      <c r="R4" s="467"/>
      <c r="S4" s="413"/>
      <c r="T4" s="413"/>
      <c r="U4" s="413"/>
      <c r="V4" s="413"/>
      <c r="W4" s="413"/>
      <c r="X4" s="413"/>
      <c r="Y4" s="413"/>
      <c r="Z4" s="413"/>
      <c r="AA4" s="413"/>
      <c r="AB4" s="1"/>
      <c r="AC4" s="467"/>
      <c r="AD4" s="413"/>
      <c r="AE4" s="413"/>
      <c r="AF4" s="413"/>
      <c r="AG4" s="413"/>
      <c r="AH4" s="413"/>
      <c r="AI4" s="413"/>
      <c r="AJ4" s="413"/>
      <c r="AK4" s="413"/>
      <c r="AL4" s="413"/>
      <c r="AM4" s="1"/>
      <c r="AN4" s="467"/>
      <c r="AO4" s="413"/>
      <c r="AP4" s="413"/>
      <c r="AQ4" s="413"/>
      <c r="AR4" s="413"/>
      <c r="AS4" s="413"/>
      <c r="AT4" s="413"/>
      <c r="AU4" s="413"/>
      <c r="AV4" s="413"/>
      <c r="AW4" s="413"/>
      <c r="AX4" s="1"/>
      <c r="AY4" s="1"/>
      <c r="AZ4" s="1"/>
      <c r="BA4" s="1"/>
      <c r="BB4" s="466" t="s">
        <v>60</v>
      </c>
      <c r="BC4" s="413"/>
      <c r="BD4" s="413"/>
      <c r="BE4" s="413"/>
      <c r="BF4" s="413"/>
      <c r="BG4" s="413"/>
      <c r="BH4" s="413"/>
      <c r="BI4" s="1"/>
      <c r="BJ4" s="1"/>
      <c r="BK4" s="6"/>
    </row>
    <row r="5" spans="1:63" ht="18.75" customHeight="1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2"/>
      <c r="BC5" s="10"/>
      <c r="BD5" s="10"/>
      <c r="BE5" s="10"/>
      <c r="BF5" s="10"/>
      <c r="BG5" s="10"/>
      <c r="BH5" s="10"/>
      <c r="BI5" s="1"/>
      <c r="BJ5" s="1"/>
      <c r="BK5" s="6"/>
    </row>
    <row r="6" spans="1:6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1"/>
      <c r="S6" s="11"/>
      <c r="T6" s="466" t="s">
        <v>8</v>
      </c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67" t="s">
        <v>9</v>
      </c>
      <c r="BC6" s="413"/>
      <c r="BD6" s="413"/>
      <c r="BE6" s="413"/>
      <c r="BF6" s="413"/>
      <c r="BG6" s="413"/>
      <c r="BH6" s="413"/>
      <c r="BI6" s="413"/>
      <c r="BJ6" s="413"/>
      <c r="BK6" s="6"/>
    </row>
    <row r="7" spans="1:63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466" t="s">
        <v>10</v>
      </c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67" t="s">
        <v>9</v>
      </c>
      <c r="BC7" s="413"/>
      <c r="BD7" s="413"/>
      <c r="BE7" s="413"/>
      <c r="BF7" s="413"/>
      <c r="BG7" s="413"/>
      <c r="BH7" s="413"/>
      <c r="BI7" s="413"/>
      <c r="BJ7" s="413"/>
      <c r="BK7" s="6"/>
    </row>
    <row r="8" spans="1:63" ht="27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1"/>
      <c r="S8" s="11"/>
      <c r="T8" s="473" t="s">
        <v>11</v>
      </c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11" t="s">
        <v>9</v>
      </c>
      <c r="BC8" s="1"/>
      <c r="BD8" s="1"/>
      <c r="BE8" s="1"/>
      <c r="BF8" s="1"/>
      <c r="BG8" s="1"/>
      <c r="BH8" s="1"/>
      <c r="BI8" s="1"/>
      <c r="BJ8" s="1"/>
      <c r="BK8" s="6"/>
    </row>
    <row r="9" spans="1:63" ht="15.75" customHeight="1">
      <c r="A9" s="1"/>
      <c r="B9" s="13"/>
      <c r="C9" s="1"/>
      <c r="D9" s="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468" t="s">
        <v>61</v>
      </c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13"/>
      <c r="BB9" s="11" t="s">
        <v>12</v>
      </c>
      <c r="BC9" s="1"/>
      <c r="BD9" s="1"/>
      <c r="BE9" s="1"/>
      <c r="BF9" s="1"/>
      <c r="BG9" s="1"/>
      <c r="BH9" s="1"/>
      <c r="BI9" s="1"/>
      <c r="BJ9" s="1"/>
      <c r="BK9" s="6"/>
    </row>
    <row r="10" spans="1:63" ht="15.75" customHeight="1">
      <c r="A10" s="1"/>
      <c r="B10" s="13"/>
      <c r="C10" s="1"/>
      <c r="D10" s="1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468" t="s">
        <v>13</v>
      </c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11"/>
      <c r="BC10" s="1"/>
      <c r="BD10" s="1"/>
      <c r="BE10" s="1"/>
      <c r="BF10" s="1"/>
      <c r="BG10" s="1"/>
      <c r="BH10" s="1"/>
      <c r="BI10" s="1"/>
      <c r="BJ10" s="1"/>
      <c r="BK10" s="6"/>
    </row>
    <row r="11" spans="1:63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1"/>
      <c r="S11" s="11"/>
      <c r="T11" s="466" t="s">
        <v>62</v>
      </c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11" t="s">
        <v>9</v>
      </c>
      <c r="BC11" s="1"/>
      <c r="BD11" s="1"/>
      <c r="BE11" s="1"/>
      <c r="BF11" s="1"/>
      <c r="BG11" s="1"/>
      <c r="BH11" s="1"/>
      <c r="BI11" s="1"/>
      <c r="BJ11" s="1"/>
      <c r="BK11" s="6"/>
    </row>
    <row r="12" spans="1:63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1"/>
      <c r="S12" s="1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1" t="s">
        <v>14</v>
      </c>
      <c r="BC12" s="1"/>
      <c r="BD12" s="1"/>
      <c r="BE12" s="1"/>
      <c r="BF12" s="1"/>
      <c r="BG12" s="1"/>
      <c r="BH12" s="1"/>
      <c r="BI12" s="1"/>
      <c r="BJ12" s="1"/>
      <c r="BK12" s="6"/>
    </row>
    <row r="13" spans="1:63" ht="16.5" customHeight="1">
      <c r="A13" s="11"/>
      <c r="B13" s="11"/>
      <c r="C13" s="11"/>
      <c r="D13" s="11"/>
      <c r="E13" s="11"/>
      <c r="F13" s="11"/>
      <c r="G13" s="11"/>
      <c r="H13" s="11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468" t="s">
        <v>15</v>
      </c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67" t="s">
        <v>16</v>
      </c>
      <c r="BC13" s="413"/>
      <c r="BD13" s="413"/>
      <c r="BE13" s="413"/>
      <c r="BF13" s="413"/>
      <c r="BG13" s="413"/>
      <c r="BH13" s="413"/>
      <c r="BI13" s="413"/>
      <c r="BJ13" s="413"/>
      <c r="BK13" s="6"/>
    </row>
    <row r="14" spans="1:63" ht="15" customHeight="1">
      <c r="A14" s="460" t="s">
        <v>17</v>
      </c>
      <c r="B14" s="463" t="s">
        <v>18</v>
      </c>
      <c r="C14" s="464"/>
      <c r="D14" s="464"/>
      <c r="E14" s="465"/>
      <c r="F14" s="463" t="s">
        <v>19</v>
      </c>
      <c r="G14" s="464"/>
      <c r="H14" s="464"/>
      <c r="I14" s="464"/>
      <c r="J14" s="465"/>
      <c r="K14" s="463" t="s">
        <v>20</v>
      </c>
      <c r="L14" s="464"/>
      <c r="M14" s="464"/>
      <c r="N14" s="465"/>
      <c r="O14" s="463" t="s">
        <v>21</v>
      </c>
      <c r="P14" s="464"/>
      <c r="Q14" s="464"/>
      <c r="R14" s="465"/>
      <c r="S14" s="463" t="s">
        <v>22</v>
      </c>
      <c r="T14" s="464"/>
      <c r="U14" s="464"/>
      <c r="V14" s="464"/>
      <c r="W14" s="465"/>
      <c r="X14" s="463" t="s">
        <v>23</v>
      </c>
      <c r="Y14" s="464"/>
      <c r="Z14" s="464"/>
      <c r="AA14" s="465"/>
      <c r="AB14" s="463" t="s">
        <v>24</v>
      </c>
      <c r="AC14" s="464"/>
      <c r="AD14" s="464"/>
      <c r="AE14" s="465"/>
      <c r="AF14" s="463" t="s">
        <v>25</v>
      </c>
      <c r="AG14" s="464"/>
      <c r="AH14" s="464"/>
      <c r="AI14" s="465"/>
      <c r="AJ14" s="469" t="s">
        <v>26</v>
      </c>
      <c r="AK14" s="470"/>
      <c r="AL14" s="470"/>
      <c r="AM14" s="470"/>
      <c r="AN14" s="471"/>
      <c r="AO14" s="463" t="s">
        <v>27</v>
      </c>
      <c r="AP14" s="464"/>
      <c r="AQ14" s="464"/>
      <c r="AR14" s="465"/>
      <c r="AS14" s="469" t="s">
        <v>28</v>
      </c>
      <c r="AT14" s="470"/>
      <c r="AU14" s="470"/>
      <c r="AV14" s="471"/>
      <c r="AW14" s="469" t="s">
        <v>29</v>
      </c>
      <c r="AX14" s="470"/>
      <c r="AY14" s="470"/>
      <c r="AZ14" s="470"/>
      <c r="BA14" s="471"/>
      <c r="BB14" s="15" t="s">
        <v>30</v>
      </c>
      <c r="BC14" s="479" t="s">
        <v>63</v>
      </c>
      <c r="BD14" s="479" t="s">
        <v>64</v>
      </c>
      <c r="BE14" s="479" t="s">
        <v>65</v>
      </c>
      <c r="BF14" s="460" t="s">
        <v>66</v>
      </c>
      <c r="BG14" s="479" t="s">
        <v>67</v>
      </c>
      <c r="BH14" s="479" t="s">
        <v>31</v>
      </c>
      <c r="BI14" s="479" t="s">
        <v>32</v>
      </c>
      <c r="BJ14" s="479" t="s">
        <v>17</v>
      </c>
      <c r="BK14" s="6"/>
    </row>
    <row r="15" spans="1:63" ht="15" customHeight="1">
      <c r="A15" s="461"/>
      <c r="B15" s="16">
        <v>2</v>
      </c>
      <c r="C15" s="16">
        <f t="shared" ref="C15:E15" si="0">B16+1</f>
        <v>9</v>
      </c>
      <c r="D15" s="16">
        <f t="shared" si="0"/>
        <v>16</v>
      </c>
      <c r="E15" s="16">
        <f t="shared" si="0"/>
        <v>23</v>
      </c>
      <c r="F15" s="16">
        <v>30</v>
      </c>
      <c r="G15" s="16">
        <v>7</v>
      </c>
      <c r="H15" s="16">
        <f t="shared" ref="H15:I15" si="1">G15+7</f>
        <v>14</v>
      </c>
      <c r="I15" s="16">
        <f t="shared" si="1"/>
        <v>21</v>
      </c>
      <c r="J15" s="16">
        <v>28</v>
      </c>
      <c r="K15" s="16">
        <v>4</v>
      </c>
      <c r="L15" s="16">
        <v>11</v>
      </c>
      <c r="M15" s="16">
        <f t="shared" ref="M15:N15" si="2">L15+7</f>
        <v>18</v>
      </c>
      <c r="N15" s="16">
        <f t="shared" si="2"/>
        <v>25</v>
      </c>
      <c r="O15" s="16">
        <v>2</v>
      </c>
      <c r="P15" s="16">
        <f t="shared" ref="P15:R15" si="3">O15+7</f>
        <v>9</v>
      </c>
      <c r="Q15" s="16">
        <f t="shared" si="3"/>
        <v>16</v>
      </c>
      <c r="R15" s="16">
        <f t="shared" si="3"/>
        <v>23</v>
      </c>
      <c r="S15" s="16">
        <v>30</v>
      </c>
      <c r="T15" s="16">
        <v>6</v>
      </c>
      <c r="U15" s="16">
        <f t="shared" ref="U15:V15" si="4">T16+1</f>
        <v>13</v>
      </c>
      <c r="V15" s="16">
        <f t="shared" si="4"/>
        <v>20</v>
      </c>
      <c r="W15" s="16">
        <v>27</v>
      </c>
      <c r="X15" s="16">
        <v>3</v>
      </c>
      <c r="Y15" s="16">
        <f t="shared" ref="Y15:Z15" si="5">X16+1</f>
        <v>10</v>
      </c>
      <c r="Z15" s="16">
        <f t="shared" si="5"/>
        <v>17</v>
      </c>
      <c r="AA15" s="16">
        <v>24</v>
      </c>
      <c r="AB15" s="16">
        <v>3</v>
      </c>
      <c r="AC15" s="16">
        <f t="shared" ref="AC15:AE15" si="6">AB16+1</f>
        <v>10</v>
      </c>
      <c r="AD15" s="16">
        <f t="shared" si="6"/>
        <v>17</v>
      </c>
      <c r="AE15" s="16">
        <f t="shared" si="6"/>
        <v>24</v>
      </c>
      <c r="AF15" s="16">
        <v>31</v>
      </c>
      <c r="AG15" s="16">
        <v>7</v>
      </c>
      <c r="AH15" s="16">
        <f t="shared" ref="AH15:AI15" si="7">AG16+1</f>
        <v>14</v>
      </c>
      <c r="AI15" s="16">
        <f t="shared" si="7"/>
        <v>21</v>
      </c>
      <c r="AJ15" s="16">
        <v>28</v>
      </c>
      <c r="AK15" s="16">
        <v>5</v>
      </c>
      <c r="AL15" s="16">
        <f t="shared" ref="AL15:AN15" si="8">AK16+1</f>
        <v>12</v>
      </c>
      <c r="AM15" s="16">
        <f t="shared" si="8"/>
        <v>19</v>
      </c>
      <c r="AN15" s="16">
        <f t="shared" si="8"/>
        <v>26</v>
      </c>
      <c r="AO15" s="16">
        <f>AN17+1</f>
        <v>17</v>
      </c>
      <c r="AP15" s="16">
        <f t="shared" ref="AP15:AR15" si="9">AO16+1</f>
        <v>9</v>
      </c>
      <c r="AQ15" s="16">
        <f t="shared" si="9"/>
        <v>16</v>
      </c>
      <c r="AR15" s="16">
        <f t="shared" si="9"/>
        <v>23</v>
      </c>
      <c r="AS15" s="16">
        <v>30</v>
      </c>
      <c r="AT15" s="16">
        <f t="shared" ref="AT15:AW15" si="10">AS16+1</f>
        <v>7</v>
      </c>
      <c r="AU15" s="16">
        <f t="shared" si="10"/>
        <v>14</v>
      </c>
      <c r="AV15" s="16">
        <f t="shared" si="10"/>
        <v>21</v>
      </c>
      <c r="AW15" s="16">
        <f t="shared" si="10"/>
        <v>28</v>
      </c>
      <c r="AX15" s="16">
        <v>4</v>
      </c>
      <c r="AY15" s="16">
        <f>AX16+1</f>
        <v>11</v>
      </c>
      <c r="AZ15" s="16">
        <v>18</v>
      </c>
      <c r="BA15" s="16">
        <v>25</v>
      </c>
      <c r="BB15" s="17" t="s">
        <v>33</v>
      </c>
      <c r="BC15" s="461"/>
      <c r="BD15" s="461"/>
      <c r="BE15" s="461"/>
      <c r="BF15" s="461"/>
      <c r="BG15" s="461"/>
      <c r="BH15" s="461"/>
      <c r="BI15" s="461"/>
      <c r="BJ15" s="461"/>
      <c r="BK15" s="6"/>
    </row>
    <row r="16" spans="1:63" ht="15" customHeight="1">
      <c r="A16" s="461"/>
      <c r="B16" s="16">
        <v>8</v>
      </c>
      <c r="C16" s="16">
        <f t="shared" ref="C16:E16" si="11">C15+6</f>
        <v>15</v>
      </c>
      <c r="D16" s="16">
        <f t="shared" si="11"/>
        <v>22</v>
      </c>
      <c r="E16" s="16">
        <f t="shared" si="11"/>
        <v>29</v>
      </c>
      <c r="F16" s="16">
        <v>6</v>
      </c>
      <c r="G16" s="16">
        <f t="shared" ref="G16:I16" si="12">G15+6</f>
        <v>13</v>
      </c>
      <c r="H16" s="16">
        <f t="shared" si="12"/>
        <v>20</v>
      </c>
      <c r="I16" s="16">
        <f t="shared" si="12"/>
        <v>27</v>
      </c>
      <c r="J16" s="16">
        <v>3</v>
      </c>
      <c r="K16" s="16">
        <f t="shared" ref="K16:M16" si="13">K15+6</f>
        <v>10</v>
      </c>
      <c r="L16" s="16">
        <f t="shared" si="13"/>
        <v>17</v>
      </c>
      <c r="M16" s="16">
        <f t="shared" si="13"/>
        <v>24</v>
      </c>
      <c r="N16" s="16">
        <v>1</v>
      </c>
      <c r="O16" s="16">
        <f t="shared" ref="O16:R16" si="14">O15+6</f>
        <v>8</v>
      </c>
      <c r="P16" s="16">
        <f t="shared" si="14"/>
        <v>15</v>
      </c>
      <c r="Q16" s="16">
        <f t="shared" si="14"/>
        <v>22</v>
      </c>
      <c r="R16" s="16">
        <f t="shared" si="14"/>
        <v>29</v>
      </c>
      <c r="S16" s="16">
        <v>5</v>
      </c>
      <c r="T16" s="16">
        <f t="shared" ref="T16:V16" si="15">T15+6</f>
        <v>12</v>
      </c>
      <c r="U16" s="16">
        <f t="shared" si="15"/>
        <v>19</v>
      </c>
      <c r="V16" s="16">
        <f t="shared" si="15"/>
        <v>26</v>
      </c>
      <c r="W16" s="16">
        <v>2</v>
      </c>
      <c r="X16" s="16">
        <f t="shared" ref="X16:Z16" si="16">X15+6</f>
        <v>9</v>
      </c>
      <c r="Y16" s="16">
        <f t="shared" si="16"/>
        <v>16</v>
      </c>
      <c r="Z16" s="16">
        <f t="shared" si="16"/>
        <v>23</v>
      </c>
      <c r="AA16" s="16">
        <v>2</v>
      </c>
      <c r="AB16" s="16">
        <f t="shared" ref="AB16:AD16" si="17">AB15+6</f>
        <v>9</v>
      </c>
      <c r="AC16" s="16">
        <f t="shared" si="17"/>
        <v>16</v>
      </c>
      <c r="AD16" s="16">
        <f t="shared" si="17"/>
        <v>23</v>
      </c>
      <c r="AE16" s="16">
        <v>30</v>
      </c>
      <c r="AF16" s="16">
        <v>6</v>
      </c>
      <c r="AG16" s="16">
        <f t="shared" ref="AG16:AI16" si="18">AG15+6</f>
        <v>13</v>
      </c>
      <c r="AH16" s="16">
        <f t="shared" si="18"/>
        <v>20</v>
      </c>
      <c r="AI16" s="16">
        <f t="shared" si="18"/>
        <v>27</v>
      </c>
      <c r="AJ16" s="16">
        <v>4</v>
      </c>
      <c r="AK16" s="16">
        <f t="shared" ref="AK16:AM16" si="19">AK15+6</f>
        <v>11</v>
      </c>
      <c r="AL16" s="16">
        <f t="shared" si="19"/>
        <v>18</v>
      </c>
      <c r="AM16" s="16">
        <f t="shared" si="19"/>
        <v>25</v>
      </c>
      <c r="AN16" s="16">
        <v>1</v>
      </c>
      <c r="AO16" s="16">
        <v>8</v>
      </c>
      <c r="AP16" s="16">
        <f t="shared" ref="AP16:AQ16" si="20">AP15+6</f>
        <v>15</v>
      </c>
      <c r="AQ16" s="16">
        <f t="shared" si="20"/>
        <v>22</v>
      </c>
      <c r="AR16" s="16">
        <v>29</v>
      </c>
      <c r="AS16" s="16">
        <v>6</v>
      </c>
      <c r="AT16" s="16">
        <f t="shared" ref="AT16:AV16" si="21">AT15+6</f>
        <v>13</v>
      </c>
      <c r="AU16" s="16">
        <f t="shared" si="21"/>
        <v>20</v>
      </c>
      <c r="AV16" s="16">
        <f t="shared" si="21"/>
        <v>27</v>
      </c>
      <c r="AW16" s="16">
        <v>3</v>
      </c>
      <c r="AX16" s="16">
        <f t="shared" ref="AX16:BA16" si="22">AX15+6</f>
        <v>10</v>
      </c>
      <c r="AY16" s="16">
        <f t="shared" si="22"/>
        <v>17</v>
      </c>
      <c r="AZ16" s="16">
        <f t="shared" si="22"/>
        <v>24</v>
      </c>
      <c r="BA16" s="16">
        <f t="shared" si="22"/>
        <v>31</v>
      </c>
      <c r="BB16" s="17" t="s">
        <v>40</v>
      </c>
      <c r="BC16" s="461"/>
      <c r="BD16" s="461"/>
      <c r="BE16" s="461"/>
      <c r="BF16" s="461"/>
      <c r="BG16" s="461"/>
      <c r="BH16" s="461"/>
      <c r="BI16" s="461"/>
      <c r="BJ16" s="461"/>
      <c r="BK16" s="6"/>
    </row>
    <row r="17" spans="1:65" ht="15" customHeight="1">
      <c r="A17" s="462"/>
      <c r="B17" s="51">
        <v>1</v>
      </c>
      <c r="C17" s="51">
        <f t="shared" ref="C17:S17" si="23">B17+1</f>
        <v>2</v>
      </c>
      <c r="D17" s="51">
        <f t="shared" si="23"/>
        <v>3</v>
      </c>
      <c r="E17" s="51">
        <f t="shared" si="23"/>
        <v>4</v>
      </c>
      <c r="F17" s="51">
        <f t="shared" si="23"/>
        <v>5</v>
      </c>
      <c r="G17" s="51">
        <f t="shared" si="23"/>
        <v>6</v>
      </c>
      <c r="H17" s="51">
        <f t="shared" si="23"/>
        <v>7</v>
      </c>
      <c r="I17" s="51">
        <f t="shared" si="23"/>
        <v>8</v>
      </c>
      <c r="J17" s="51">
        <f t="shared" si="23"/>
        <v>9</v>
      </c>
      <c r="K17" s="51">
        <f t="shared" si="23"/>
        <v>10</v>
      </c>
      <c r="L17" s="51">
        <f t="shared" si="23"/>
        <v>11</v>
      </c>
      <c r="M17" s="51">
        <f t="shared" si="23"/>
        <v>12</v>
      </c>
      <c r="N17" s="51">
        <f t="shared" si="23"/>
        <v>13</v>
      </c>
      <c r="O17" s="51">
        <f t="shared" si="23"/>
        <v>14</v>
      </c>
      <c r="P17" s="51">
        <f t="shared" si="23"/>
        <v>15</v>
      </c>
      <c r="Q17" s="51">
        <f t="shared" si="23"/>
        <v>16</v>
      </c>
      <c r="R17" s="51">
        <f t="shared" si="23"/>
        <v>17</v>
      </c>
      <c r="S17" s="51">
        <f t="shared" si="23"/>
        <v>18</v>
      </c>
      <c r="T17" s="52">
        <v>1</v>
      </c>
      <c r="U17" s="52">
        <f t="shared" ref="U17:X17" si="24">T17+1</f>
        <v>2</v>
      </c>
      <c r="V17" s="52">
        <f t="shared" si="24"/>
        <v>3</v>
      </c>
      <c r="W17" s="52">
        <f t="shared" si="24"/>
        <v>4</v>
      </c>
      <c r="X17" s="52">
        <f t="shared" si="24"/>
        <v>5</v>
      </c>
      <c r="Y17" s="52">
        <v>1</v>
      </c>
      <c r="Z17" s="52">
        <f t="shared" ref="Z17:AO17" si="25">Y17+1</f>
        <v>2</v>
      </c>
      <c r="AA17" s="52">
        <f t="shared" si="25"/>
        <v>3</v>
      </c>
      <c r="AB17" s="52">
        <f t="shared" si="25"/>
        <v>4</v>
      </c>
      <c r="AC17" s="52">
        <f t="shared" si="25"/>
        <v>5</v>
      </c>
      <c r="AD17" s="52">
        <f t="shared" si="25"/>
        <v>6</v>
      </c>
      <c r="AE17" s="52">
        <f t="shared" si="25"/>
        <v>7</v>
      </c>
      <c r="AF17" s="52">
        <f t="shared" si="25"/>
        <v>8</v>
      </c>
      <c r="AG17" s="52">
        <f t="shared" si="25"/>
        <v>9</v>
      </c>
      <c r="AH17" s="52">
        <f t="shared" si="25"/>
        <v>10</v>
      </c>
      <c r="AI17" s="52">
        <f t="shared" si="25"/>
        <v>11</v>
      </c>
      <c r="AJ17" s="52">
        <f t="shared" si="25"/>
        <v>12</v>
      </c>
      <c r="AK17" s="52">
        <f t="shared" si="25"/>
        <v>13</v>
      </c>
      <c r="AL17" s="52">
        <f t="shared" si="25"/>
        <v>14</v>
      </c>
      <c r="AM17" s="52">
        <f t="shared" si="25"/>
        <v>15</v>
      </c>
      <c r="AN17" s="52">
        <f t="shared" si="25"/>
        <v>16</v>
      </c>
      <c r="AO17" s="52">
        <f t="shared" si="25"/>
        <v>17</v>
      </c>
      <c r="AP17" s="52">
        <v>1</v>
      </c>
      <c r="AQ17" s="52">
        <f t="shared" ref="AQ17:BA17" si="26">AP17+1</f>
        <v>2</v>
      </c>
      <c r="AR17" s="52">
        <f t="shared" si="26"/>
        <v>3</v>
      </c>
      <c r="AS17" s="52">
        <f t="shared" si="26"/>
        <v>4</v>
      </c>
      <c r="AT17" s="52">
        <f t="shared" si="26"/>
        <v>5</v>
      </c>
      <c r="AU17" s="52">
        <f t="shared" si="26"/>
        <v>6</v>
      </c>
      <c r="AV17" s="52">
        <f t="shared" si="26"/>
        <v>7</v>
      </c>
      <c r="AW17" s="52">
        <f t="shared" si="26"/>
        <v>8</v>
      </c>
      <c r="AX17" s="52">
        <f t="shared" si="26"/>
        <v>9</v>
      </c>
      <c r="AY17" s="52">
        <f t="shared" si="26"/>
        <v>10</v>
      </c>
      <c r="AZ17" s="52">
        <f t="shared" si="26"/>
        <v>11</v>
      </c>
      <c r="BA17" s="52">
        <f t="shared" si="26"/>
        <v>12</v>
      </c>
      <c r="BB17" s="18" t="s">
        <v>41</v>
      </c>
      <c r="BC17" s="462"/>
      <c r="BD17" s="462"/>
      <c r="BE17" s="462"/>
      <c r="BF17" s="462"/>
      <c r="BG17" s="462"/>
      <c r="BH17" s="462"/>
      <c r="BI17" s="462"/>
      <c r="BJ17" s="462"/>
      <c r="BK17" s="6"/>
    </row>
    <row r="18" spans="1:65" ht="18.75" customHeight="1">
      <c r="A18" s="20" t="s">
        <v>35</v>
      </c>
      <c r="B18" s="21"/>
      <c r="C18" s="21"/>
      <c r="D18" s="21"/>
      <c r="E18" s="21"/>
      <c r="F18" s="21"/>
      <c r="G18" s="21"/>
      <c r="H18" s="21"/>
      <c r="I18" s="22">
        <v>14</v>
      </c>
      <c r="J18" s="23"/>
      <c r="K18" s="21"/>
      <c r="L18" s="21"/>
      <c r="M18" s="21"/>
      <c r="N18" s="21"/>
      <c r="O18" s="21"/>
      <c r="P18" s="24" t="s">
        <v>43</v>
      </c>
      <c r="Q18" s="24" t="s">
        <v>43</v>
      </c>
      <c r="R18" s="24" t="s">
        <v>43</v>
      </c>
      <c r="S18" s="25" t="s">
        <v>42</v>
      </c>
      <c r="T18" s="25" t="s">
        <v>42</v>
      </c>
      <c r="U18" s="25"/>
      <c r="V18" s="24"/>
      <c r="W18" s="25"/>
      <c r="X18" s="22">
        <v>8</v>
      </c>
      <c r="Y18" s="21"/>
      <c r="Z18" s="21"/>
      <c r="AA18" s="21"/>
      <c r="AB18" s="21"/>
      <c r="AC18" s="24" t="s">
        <v>43</v>
      </c>
      <c r="AD18" s="25" t="s">
        <v>42</v>
      </c>
      <c r="AE18" s="21"/>
      <c r="AF18" s="22"/>
      <c r="AG18" s="21"/>
      <c r="AH18" s="21"/>
      <c r="AI18" s="21"/>
      <c r="AJ18" s="22">
        <v>12</v>
      </c>
      <c r="AK18" s="21"/>
      <c r="AL18" s="21"/>
      <c r="AM18" s="21"/>
      <c r="AN18" s="21"/>
      <c r="AO18" s="26"/>
      <c r="AP18" s="26"/>
      <c r="AQ18" s="26" t="s">
        <v>43</v>
      </c>
      <c r="AR18" s="26" t="s">
        <v>43</v>
      </c>
      <c r="AS18" s="27" t="s">
        <v>44</v>
      </c>
      <c r="AT18" s="27" t="s">
        <v>44</v>
      </c>
      <c r="AU18" s="27" t="s">
        <v>44</v>
      </c>
      <c r="AV18" s="27" t="s">
        <v>44</v>
      </c>
      <c r="AW18" s="25" t="s">
        <v>42</v>
      </c>
      <c r="AX18" s="25" t="s">
        <v>42</v>
      </c>
      <c r="AY18" s="25" t="s">
        <v>42</v>
      </c>
      <c r="AZ18" s="25" t="s">
        <v>42</v>
      </c>
      <c r="BA18" s="25" t="s">
        <v>42</v>
      </c>
      <c r="BB18" s="23">
        <v>34</v>
      </c>
      <c r="BC18" s="23">
        <v>6</v>
      </c>
      <c r="BD18" s="23">
        <v>4</v>
      </c>
      <c r="BE18" s="22"/>
      <c r="BF18" s="22"/>
      <c r="BG18" s="22"/>
      <c r="BH18" s="23">
        <v>8</v>
      </c>
      <c r="BI18" s="23">
        <f t="shared" ref="BI18:BI21" si="27">SUM(BB18:BH18)</f>
        <v>52</v>
      </c>
      <c r="BJ18" s="28" t="s">
        <v>35</v>
      </c>
      <c r="BK18" s="6"/>
    </row>
    <row r="19" spans="1:65" ht="18.75" customHeight="1">
      <c r="A19" s="29" t="s">
        <v>45</v>
      </c>
      <c r="B19" s="30"/>
      <c r="C19" s="30"/>
      <c r="D19" s="30"/>
      <c r="E19" s="30"/>
      <c r="F19" s="30"/>
      <c r="G19" s="30"/>
      <c r="H19" s="30"/>
      <c r="I19" s="31">
        <v>14</v>
      </c>
      <c r="J19" s="32"/>
      <c r="K19" s="30"/>
      <c r="L19" s="30"/>
      <c r="M19" s="30"/>
      <c r="N19" s="30"/>
      <c r="O19" s="30"/>
      <c r="P19" s="33" t="s">
        <v>43</v>
      </c>
      <c r="Q19" s="33" t="s">
        <v>43</v>
      </c>
      <c r="R19" s="33" t="s">
        <v>43</v>
      </c>
      <c r="S19" s="34" t="s">
        <v>42</v>
      </c>
      <c r="T19" s="34" t="s">
        <v>42</v>
      </c>
      <c r="U19" s="34"/>
      <c r="V19" s="33"/>
      <c r="W19" s="34"/>
      <c r="X19" s="31">
        <v>8</v>
      </c>
      <c r="Y19" s="30"/>
      <c r="Z19" s="30"/>
      <c r="AA19" s="30"/>
      <c r="AB19" s="30" t="s">
        <v>0</v>
      </c>
      <c r="AC19" s="33" t="s">
        <v>43</v>
      </c>
      <c r="AD19" s="34" t="s">
        <v>42</v>
      </c>
      <c r="AE19" s="30"/>
      <c r="AF19" s="31"/>
      <c r="AG19" s="30"/>
      <c r="AH19" s="30"/>
      <c r="AI19" s="30"/>
      <c r="AJ19" s="31">
        <v>12</v>
      </c>
      <c r="AK19" s="30"/>
      <c r="AL19" s="30"/>
      <c r="AM19" s="30"/>
      <c r="AN19" s="30"/>
      <c r="AO19" s="35"/>
      <c r="AP19" s="35"/>
      <c r="AQ19" s="35" t="s">
        <v>43</v>
      </c>
      <c r="AR19" s="35" t="s">
        <v>43</v>
      </c>
      <c r="AS19" s="16" t="s">
        <v>44</v>
      </c>
      <c r="AT19" s="16" t="s">
        <v>44</v>
      </c>
      <c r="AU19" s="16" t="s">
        <v>44</v>
      </c>
      <c r="AV19" s="16" t="s">
        <v>44</v>
      </c>
      <c r="AW19" s="34" t="s">
        <v>42</v>
      </c>
      <c r="AX19" s="34" t="s">
        <v>42</v>
      </c>
      <c r="AY19" s="34" t="s">
        <v>42</v>
      </c>
      <c r="AZ19" s="34" t="s">
        <v>42</v>
      </c>
      <c r="BA19" s="34" t="s">
        <v>42</v>
      </c>
      <c r="BB19" s="32">
        <v>34</v>
      </c>
      <c r="BC19" s="32">
        <v>6</v>
      </c>
      <c r="BD19" s="32">
        <v>4</v>
      </c>
      <c r="BE19" s="31"/>
      <c r="BF19" s="31"/>
      <c r="BG19" s="31"/>
      <c r="BH19" s="32">
        <v>8</v>
      </c>
      <c r="BI19" s="32">
        <f t="shared" si="27"/>
        <v>52</v>
      </c>
      <c r="BJ19" s="36" t="s">
        <v>45</v>
      </c>
      <c r="BK19" s="6"/>
    </row>
    <row r="20" spans="1:65" ht="18.75" customHeight="1">
      <c r="A20" s="29" t="s">
        <v>37</v>
      </c>
      <c r="B20" s="30"/>
      <c r="C20" s="30"/>
      <c r="D20" s="30"/>
      <c r="E20" s="30"/>
      <c r="F20" s="30"/>
      <c r="G20" s="30"/>
      <c r="H20" s="30"/>
      <c r="I20" s="31">
        <v>14</v>
      </c>
      <c r="J20" s="32"/>
      <c r="K20" s="30"/>
      <c r="L20" s="30"/>
      <c r="M20" s="30"/>
      <c r="N20" s="30"/>
      <c r="O20" s="30"/>
      <c r="P20" s="33" t="s">
        <v>43</v>
      </c>
      <c r="Q20" s="33" t="s">
        <v>43</v>
      </c>
      <c r="R20" s="33" t="s">
        <v>43</v>
      </c>
      <c r="S20" s="34" t="s">
        <v>42</v>
      </c>
      <c r="T20" s="34" t="s">
        <v>42</v>
      </c>
      <c r="U20" s="34"/>
      <c r="V20" s="33"/>
      <c r="W20" s="34"/>
      <c r="X20" s="31">
        <v>8</v>
      </c>
      <c r="Y20" s="30"/>
      <c r="Z20" s="30"/>
      <c r="AA20" s="30"/>
      <c r="AB20" s="30"/>
      <c r="AC20" s="33" t="s">
        <v>43</v>
      </c>
      <c r="AD20" s="34" t="s">
        <v>42</v>
      </c>
      <c r="AE20" s="30"/>
      <c r="AF20" s="31"/>
      <c r="AG20" s="30"/>
      <c r="AH20" s="30"/>
      <c r="AI20" s="30"/>
      <c r="AJ20" s="31">
        <v>12</v>
      </c>
      <c r="AK20" s="30"/>
      <c r="AL20" s="30"/>
      <c r="AM20" s="30"/>
      <c r="AN20" s="30"/>
      <c r="AO20" s="35"/>
      <c r="AP20" s="35"/>
      <c r="AQ20" s="35" t="s">
        <v>43</v>
      </c>
      <c r="AR20" s="35" t="s">
        <v>43</v>
      </c>
      <c r="AS20" s="16" t="s">
        <v>46</v>
      </c>
      <c r="AT20" s="16" t="s">
        <v>46</v>
      </c>
      <c r="AU20" s="16" t="s">
        <v>46</v>
      </c>
      <c r="AV20" s="16" t="s">
        <v>46</v>
      </c>
      <c r="AW20" s="34" t="s">
        <v>42</v>
      </c>
      <c r="AX20" s="34" t="s">
        <v>42</v>
      </c>
      <c r="AY20" s="34" t="s">
        <v>42</v>
      </c>
      <c r="AZ20" s="34" t="s">
        <v>42</v>
      </c>
      <c r="BA20" s="34" t="s">
        <v>42</v>
      </c>
      <c r="BB20" s="32">
        <v>34</v>
      </c>
      <c r="BC20" s="32">
        <v>6</v>
      </c>
      <c r="BD20" s="31"/>
      <c r="BE20" s="32">
        <v>4</v>
      </c>
      <c r="BF20" s="31"/>
      <c r="BG20" s="31"/>
      <c r="BH20" s="32">
        <v>8</v>
      </c>
      <c r="BI20" s="32">
        <f t="shared" si="27"/>
        <v>52</v>
      </c>
      <c r="BJ20" s="36" t="s">
        <v>37</v>
      </c>
      <c r="BK20" s="6"/>
    </row>
    <row r="21" spans="1:65" ht="18.75" customHeight="1">
      <c r="A21" s="29" t="s">
        <v>47</v>
      </c>
      <c r="B21" s="30"/>
      <c r="C21" s="30"/>
      <c r="D21" s="30"/>
      <c r="E21" s="30"/>
      <c r="F21" s="30"/>
      <c r="G21" s="30"/>
      <c r="H21" s="30"/>
      <c r="I21" s="31">
        <v>14</v>
      </c>
      <c r="J21" s="32"/>
      <c r="K21" s="30"/>
      <c r="L21" s="30"/>
      <c r="M21" s="30"/>
      <c r="N21" s="30"/>
      <c r="O21" s="30"/>
      <c r="P21" s="33" t="s">
        <v>43</v>
      </c>
      <c r="Q21" s="33" t="s">
        <v>43</v>
      </c>
      <c r="R21" s="33" t="s">
        <v>43</v>
      </c>
      <c r="S21" s="34" t="s">
        <v>42</v>
      </c>
      <c r="T21" s="34" t="s">
        <v>42</v>
      </c>
      <c r="U21" s="34"/>
      <c r="V21" s="33"/>
      <c r="W21" s="34"/>
      <c r="X21" s="31">
        <v>8</v>
      </c>
      <c r="Y21" s="30"/>
      <c r="Z21" s="30"/>
      <c r="AA21" s="30"/>
      <c r="AB21" s="30"/>
      <c r="AC21" s="33" t="s">
        <v>43</v>
      </c>
      <c r="AD21" s="34" t="s">
        <v>42</v>
      </c>
      <c r="AE21" s="30"/>
      <c r="AF21" s="31"/>
      <c r="AG21" s="30"/>
      <c r="AH21" s="30"/>
      <c r="AI21" s="30"/>
      <c r="AJ21" s="31">
        <v>11</v>
      </c>
      <c r="AK21" s="30"/>
      <c r="AL21" s="30"/>
      <c r="AM21" s="30"/>
      <c r="AN21" s="35"/>
      <c r="AO21" s="35"/>
      <c r="AP21" s="35" t="s">
        <v>43</v>
      </c>
      <c r="AQ21" s="35" t="s">
        <v>43</v>
      </c>
      <c r="AR21" s="16" t="s">
        <v>46</v>
      </c>
      <c r="AS21" s="16" t="s">
        <v>46</v>
      </c>
      <c r="AT21" s="16" t="s">
        <v>46</v>
      </c>
      <c r="AU21" s="16" t="s">
        <v>46</v>
      </c>
      <c r="AV21" s="16" t="s">
        <v>48</v>
      </c>
      <c r="AW21" s="34" t="s">
        <v>42</v>
      </c>
      <c r="AX21" s="34" t="s">
        <v>42</v>
      </c>
      <c r="AY21" s="34" t="s">
        <v>42</v>
      </c>
      <c r="AZ21" s="34" t="s">
        <v>42</v>
      </c>
      <c r="BA21" s="34" t="s">
        <v>42</v>
      </c>
      <c r="BB21" s="32">
        <v>33</v>
      </c>
      <c r="BC21" s="32">
        <v>6</v>
      </c>
      <c r="BD21" s="31"/>
      <c r="BE21" s="32">
        <v>4</v>
      </c>
      <c r="BF21" s="31"/>
      <c r="BG21" s="32">
        <v>1</v>
      </c>
      <c r="BH21" s="32">
        <v>8</v>
      </c>
      <c r="BI21" s="32">
        <f t="shared" si="27"/>
        <v>52</v>
      </c>
      <c r="BJ21" s="36" t="s">
        <v>47</v>
      </c>
      <c r="BK21" s="6"/>
    </row>
    <row r="22" spans="1:65" ht="18.75" customHeight="1">
      <c r="A22" s="29" t="s">
        <v>38</v>
      </c>
      <c r="B22" s="19">
        <v>1</v>
      </c>
      <c r="C22" s="19">
        <f t="shared" ref="C22:O22" si="28">B22+1</f>
        <v>2</v>
      </c>
      <c r="D22" s="19">
        <f t="shared" si="28"/>
        <v>3</v>
      </c>
      <c r="E22" s="19">
        <f t="shared" si="28"/>
        <v>4</v>
      </c>
      <c r="F22" s="19">
        <f t="shared" si="28"/>
        <v>5</v>
      </c>
      <c r="G22" s="19">
        <f t="shared" si="28"/>
        <v>6</v>
      </c>
      <c r="H22" s="19">
        <f t="shared" si="28"/>
        <v>7</v>
      </c>
      <c r="I22" s="19">
        <f t="shared" si="28"/>
        <v>8</v>
      </c>
      <c r="J22" s="19">
        <f t="shared" si="28"/>
        <v>9</v>
      </c>
      <c r="K22" s="19">
        <f t="shared" si="28"/>
        <v>10</v>
      </c>
      <c r="L22" s="19">
        <f t="shared" si="28"/>
        <v>11</v>
      </c>
      <c r="M22" s="19">
        <f t="shared" si="28"/>
        <v>12</v>
      </c>
      <c r="N22" s="19">
        <f t="shared" si="28"/>
        <v>13</v>
      </c>
      <c r="O22" s="19">
        <f t="shared" si="28"/>
        <v>14</v>
      </c>
      <c r="P22" s="19">
        <v>1</v>
      </c>
      <c r="Q22" s="19">
        <f t="shared" ref="Q22:R22" si="29">P22+1</f>
        <v>2</v>
      </c>
      <c r="R22" s="19">
        <f t="shared" si="29"/>
        <v>3</v>
      </c>
      <c r="S22" s="19">
        <v>1</v>
      </c>
      <c r="T22" s="19">
        <f>S22+1</f>
        <v>2</v>
      </c>
      <c r="U22" s="19">
        <v>1</v>
      </c>
      <c r="V22" s="19">
        <f t="shared" ref="V22:AB22" si="30">U22+1</f>
        <v>2</v>
      </c>
      <c r="W22" s="19">
        <f t="shared" si="30"/>
        <v>3</v>
      </c>
      <c r="X22" s="19">
        <f t="shared" si="30"/>
        <v>4</v>
      </c>
      <c r="Y22" s="19">
        <f t="shared" si="30"/>
        <v>5</v>
      </c>
      <c r="Z22" s="19">
        <f t="shared" si="30"/>
        <v>6</v>
      </c>
      <c r="AA22" s="19">
        <f t="shared" si="30"/>
        <v>7</v>
      </c>
      <c r="AB22" s="19">
        <f t="shared" si="30"/>
        <v>8</v>
      </c>
      <c r="AC22" s="19">
        <v>1</v>
      </c>
      <c r="AD22" s="19">
        <v>1</v>
      </c>
      <c r="AE22" s="19">
        <v>1</v>
      </c>
      <c r="AF22" s="19">
        <f t="shared" ref="AF22:AO22" si="31">AE22+1</f>
        <v>2</v>
      </c>
      <c r="AG22" s="19">
        <f t="shared" si="31"/>
        <v>3</v>
      </c>
      <c r="AH22" s="19">
        <f t="shared" si="31"/>
        <v>4</v>
      </c>
      <c r="AI22" s="19">
        <f t="shared" si="31"/>
        <v>5</v>
      </c>
      <c r="AJ22" s="19">
        <f t="shared" si="31"/>
        <v>6</v>
      </c>
      <c r="AK22" s="19">
        <f t="shared" si="31"/>
        <v>7</v>
      </c>
      <c r="AL22" s="19">
        <f t="shared" si="31"/>
        <v>8</v>
      </c>
      <c r="AM22" s="19">
        <f t="shared" si="31"/>
        <v>9</v>
      </c>
      <c r="AN22" s="19">
        <f t="shared" si="31"/>
        <v>10</v>
      </c>
      <c r="AO22" s="19">
        <f t="shared" si="31"/>
        <v>11</v>
      </c>
      <c r="AP22" s="19">
        <v>1</v>
      </c>
      <c r="AQ22" s="19">
        <v>2</v>
      </c>
      <c r="AR22" s="19">
        <v>1</v>
      </c>
      <c r="AS22" s="19">
        <f t="shared" ref="AS22:AU22" si="32">AR22+1</f>
        <v>2</v>
      </c>
      <c r="AT22" s="19">
        <f t="shared" si="32"/>
        <v>3</v>
      </c>
      <c r="AU22" s="19">
        <f t="shared" si="32"/>
        <v>4</v>
      </c>
      <c r="AV22" s="19">
        <v>1</v>
      </c>
      <c r="AW22" s="19">
        <v>1</v>
      </c>
      <c r="AX22" s="19">
        <f t="shared" ref="AX22:BA22" si="33">AW22+1</f>
        <v>2</v>
      </c>
      <c r="AY22" s="19">
        <f t="shared" si="33"/>
        <v>3</v>
      </c>
      <c r="AZ22" s="19">
        <f t="shared" si="33"/>
        <v>4</v>
      </c>
      <c r="BA22" s="19">
        <f t="shared" si="33"/>
        <v>5</v>
      </c>
      <c r="BB22" s="32"/>
      <c r="BC22" s="32"/>
      <c r="BD22" s="32"/>
      <c r="BE22" s="32"/>
      <c r="BF22" s="32"/>
      <c r="BG22" s="32"/>
      <c r="BH22" s="32"/>
      <c r="BI22" s="32"/>
      <c r="BJ22" s="36" t="s">
        <v>38</v>
      </c>
      <c r="BK22" s="6"/>
    </row>
    <row r="23" spans="1:65" ht="19.5" customHeight="1">
      <c r="A23" s="37" t="s">
        <v>39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39"/>
      <c r="U23" s="3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480" t="s">
        <v>49</v>
      </c>
      <c r="AX23" s="481"/>
      <c r="AY23" s="481"/>
      <c r="AZ23" s="481"/>
      <c r="BA23" s="482"/>
      <c r="BB23" s="40">
        <f t="shared" ref="BB23:BI23" si="34">SUM(BB18:BB22)</f>
        <v>135</v>
      </c>
      <c r="BC23" s="40">
        <f t="shared" si="34"/>
        <v>24</v>
      </c>
      <c r="BD23" s="40">
        <f t="shared" si="34"/>
        <v>8</v>
      </c>
      <c r="BE23" s="40">
        <f t="shared" si="34"/>
        <v>8</v>
      </c>
      <c r="BF23" s="40">
        <f t="shared" si="34"/>
        <v>0</v>
      </c>
      <c r="BG23" s="40">
        <f t="shared" si="34"/>
        <v>1</v>
      </c>
      <c r="BH23" s="40">
        <f t="shared" si="34"/>
        <v>32</v>
      </c>
      <c r="BI23" s="40">
        <f t="shared" si="34"/>
        <v>208</v>
      </c>
      <c r="BJ23" s="41" t="s">
        <v>39</v>
      </c>
      <c r="BK23" s="6"/>
    </row>
    <row r="24" spans="1:65" ht="16.5" customHeight="1">
      <c r="A24" s="12"/>
      <c r="B24" s="12"/>
      <c r="C24" s="12"/>
      <c r="D24" s="12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6"/>
    </row>
    <row r="25" spans="1:65" ht="16.5" customHeight="1">
      <c r="A25" s="10"/>
      <c r="B25" s="10"/>
      <c r="C25" s="10"/>
      <c r="D25" s="466" t="s">
        <v>50</v>
      </c>
      <c r="E25" s="413"/>
      <c r="F25" s="8"/>
      <c r="G25" s="8"/>
      <c r="H25" s="8"/>
      <c r="I25" s="8"/>
      <c r="J25" s="8"/>
      <c r="K25" s="8"/>
      <c r="L25" s="8"/>
      <c r="M25" s="8"/>
      <c r="O25" s="8" t="s">
        <v>51</v>
      </c>
      <c r="Y25" s="42"/>
      <c r="AB25" s="8" t="s">
        <v>52</v>
      </c>
      <c r="AC25" s="8"/>
      <c r="AD25" s="8"/>
      <c r="AE25" s="8"/>
      <c r="AF25" s="8"/>
      <c r="AG25" s="8"/>
      <c r="AH25" s="8"/>
      <c r="AI25" s="8"/>
      <c r="AJ25" s="1"/>
      <c r="AK25" s="43" t="s">
        <v>43</v>
      </c>
      <c r="AL25" s="467" t="s">
        <v>14</v>
      </c>
      <c r="AM25" s="413"/>
      <c r="AN25" s="413"/>
      <c r="AO25" s="468" t="s">
        <v>53</v>
      </c>
      <c r="AP25" s="413"/>
      <c r="AQ25" s="413"/>
      <c r="AR25" s="413"/>
      <c r="AS25" s="413"/>
      <c r="AT25" s="413"/>
      <c r="AU25" s="413"/>
      <c r="AV25" s="11"/>
      <c r="AW25" s="44" t="s">
        <v>44</v>
      </c>
      <c r="AY25" s="11"/>
      <c r="AZ25" s="1"/>
      <c r="BA25" s="1"/>
      <c r="BB25" s="1"/>
      <c r="BC25" s="468" t="s">
        <v>54</v>
      </c>
      <c r="BD25" s="413"/>
      <c r="BE25" s="413"/>
      <c r="BF25" s="413"/>
      <c r="BG25" s="45" t="s">
        <v>46</v>
      </c>
      <c r="BI25" s="11"/>
      <c r="BJ25" s="11"/>
      <c r="BK25" s="6"/>
    </row>
    <row r="26" spans="1:65" ht="13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"/>
      <c r="BH26" s="11"/>
      <c r="BI26" s="11"/>
      <c r="BJ26" s="11"/>
      <c r="BK26" s="6"/>
    </row>
    <row r="27" spans="1:65" ht="16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8"/>
      <c r="L27" s="8"/>
      <c r="M27" s="8"/>
      <c r="N27" s="8"/>
      <c r="O27" s="8"/>
      <c r="P27" s="46"/>
      <c r="Q27" s="8"/>
      <c r="R27" s="8"/>
      <c r="S27" s="13"/>
      <c r="T27" s="13"/>
      <c r="U27" s="1"/>
      <c r="V27" s="47"/>
      <c r="W27" s="1" t="s">
        <v>14</v>
      </c>
      <c r="X27" s="1" t="s">
        <v>14</v>
      </c>
      <c r="Y27" s="8" t="s">
        <v>55</v>
      </c>
      <c r="Z27" s="8"/>
      <c r="AA27" s="48"/>
      <c r="AB27" s="46"/>
      <c r="AC27" s="8"/>
      <c r="AD27" s="8"/>
      <c r="AE27" s="8"/>
      <c r="AF27" s="8"/>
      <c r="AG27" s="8"/>
      <c r="AH27" s="8"/>
      <c r="AI27" s="11"/>
      <c r="AJ27" s="11"/>
      <c r="AK27" s="44" t="s">
        <v>56</v>
      </c>
      <c r="AL27" s="11"/>
      <c r="AM27" s="11"/>
      <c r="AN27" s="11"/>
      <c r="AO27" s="8" t="s">
        <v>57</v>
      </c>
      <c r="AP27" s="8"/>
      <c r="AQ27" s="8"/>
      <c r="AR27" s="46"/>
      <c r="AS27" s="8"/>
      <c r="AT27" s="8"/>
      <c r="AU27" s="44" t="s">
        <v>48</v>
      </c>
      <c r="AV27" s="11"/>
      <c r="AX27" s="11"/>
      <c r="AY27" s="11"/>
      <c r="AZ27" s="11"/>
      <c r="BA27" s="11"/>
      <c r="BB27" s="11"/>
      <c r="BC27" s="468" t="s">
        <v>58</v>
      </c>
      <c r="BD27" s="413"/>
      <c r="BE27" s="413"/>
      <c r="BF27" s="413"/>
      <c r="BG27" s="49" t="s">
        <v>42</v>
      </c>
      <c r="BH27" s="11"/>
      <c r="BI27" s="11"/>
      <c r="BJ27" s="11"/>
      <c r="BK27" s="6"/>
    </row>
    <row r="28" spans="1:65" ht="12.75" customHeight="1"/>
    <row r="29" spans="1:65" ht="12.75" customHeight="1"/>
    <row r="30" spans="1:65" ht="12.75" customHeight="1">
      <c r="AP30" s="50"/>
      <c r="BM30" s="50"/>
    </row>
    <row r="31" spans="1:65" ht="12.75" customHeight="1"/>
    <row r="32" spans="1:6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6">
    <mergeCell ref="BI14:BI17"/>
    <mergeCell ref="BJ14:BJ17"/>
    <mergeCell ref="AW23:BA23"/>
    <mergeCell ref="BC27:BF27"/>
    <mergeCell ref="AW14:BA14"/>
    <mergeCell ref="BC14:BC17"/>
    <mergeCell ref="BD14:BD17"/>
    <mergeCell ref="BE14:BE17"/>
    <mergeCell ref="BF14:BF17"/>
    <mergeCell ref="BG14:BG17"/>
    <mergeCell ref="BH14:BH17"/>
    <mergeCell ref="BC25:BF25"/>
    <mergeCell ref="AN2:AW2"/>
    <mergeCell ref="AY2:BJ2"/>
    <mergeCell ref="B1:M1"/>
    <mergeCell ref="R1:Z1"/>
    <mergeCell ref="AC1:AK1"/>
    <mergeCell ref="AN1:AV1"/>
    <mergeCell ref="BB1:BJ1"/>
    <mergeCell ref="AC2:AL2"/>
    <mergeCell ref="R2:AA2"/>
    <mergeCell ref="A3:O3"/>
    <mergeCell ref="BB3:BD3"/>
    <mergeCell ref="R7:BA7"/>
    <mergeCell ref="BB7:BJ7"/>
    <mergeCell ref="T8:BA8"/>
    <mergeCell ref="AC3:AL3"/>
    <mergeCell ref="AN3:AW3"/>
    <mergeCell ref="AC4:AL4"/>
    <mergeCell ref="AN4:AW4"/>
    <mergeCell ref="BB4:BH4"/>
    <mergeCell ref="T6:BA6"/>
    <mergeCell ref="BB6:BJ6"/>
    <mergeCell ref="R3:AA3"/>
    <mergeCell ref="A4:O4"/>
    <mergeCell ref="R4:AA4"/>
    <mergeCell ref="T9:AZ9"/>
    <mergeCell ref="T10:BA10"/>
    <mergeCell ref="T11:BA11"/>
    <mergeCell ref="T13:BA13"/>
    <mergeCell ref="BB13:BJ13"/>
    <mergeCell ref="D25:E25"/>
    <mergeCell ref="AL25:AN25"/>
    <mergeCell ref="AO25:AU25"/>
    <mergeCell ref="AB14:AE14"/>
    <mergeCell ref="AF14:AI14"/>
    <mergeCell ref="AJ14:AN14"/>
    <mergeCell ref="AO14:AR14"/>
    <mergeCell ref="AS14:AV14"/>
    <mergeCell ref="A14:A17"/>
    <mergeCell ref="B14:E14"/>
    <mergeCell ref="F14:J14"/>
    <mergeCell ref="S14:W14"/>
    <mergeCell ref="X14:AA14"/>
    <mergeCell ref="K14:N14"/>
    <mergeCell ref="O14:R1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17"/>
  <sheetViews>
    <sheetView topLeftCell="A14" workbookViewId="0">
      <selection activeCell="J5" sqref="J5"/>
    </sheetView>
  </sheetViews>
  <sheetFormatPr defaultColWidth="14.44140625" defaultRowHeight="15" customHeight="1"/>
  <cols>
    <col min="1" max="1" width="8" customWidth="1"/>
    <col min="2" max="2" width="3.6640625" customWidth="1"/>
    <col min="3" max="3" width="3.5546875" customWidth="1"/>
    <col min="4" max="4" width="4" customWidth="1"/>
    <col min="5" max="5" width="4.109375" customWidth="1"/>
    <col min="6" max="6" width="4.5546875" customWidth="1"/>
    <col min="7" max="7" width="4.6640625" customWidth="1"/>
    <col min="8" max="8" width="4.109375" customWidth="1"/>
    <col min="9" max="9" width="4.6640625" customWidth="1"/>
    <col min="10" max="10" width="4.5546875" customWidth="1"/>
    <col min="11" max="11" width="3.88671875" customWidth="1"/>
    <col min="12" max="14" width="3.5546875" customWidth="1"/>
    <col min="15" max="15" width="4.109375" customWidth="1"/>
    <col min="16" max="23" width="3.5546875" customWidth="1"/>
    <col min="24" max="24" width="3.109375" customWidth="1"/>
    <col min="25" max="27" width="3.5546875" customWidth="1"/>
    <col min="28" max="28" width="3.88671875" customWidth="1"/>
    <col min="29" max="40" width="3.5546875" customWidth="1"/>
    <col min="41" max="41" width="3.109375" customWidth="1"/>
    <col min="42" max="49" width="3.5546875" customWidth="1"/>
    <col min="50" max="50" width="3.109375" customWidth="1"/>
    <col min="51" max="52" width="3.5546875" customWidth="1"/>
    <col min="53" max="53" width="5.33203125" customWidth="1"/>
    <col min="54" max="57" width="8" customWidth="1"/>
  </cols>
  <sheetData>
    <row r="1" spans="1:57" ht="25.5" customHeight="1">
      <c r="A1" s="53"/>
      <c r="B1" s="428" t="s">
        <v>68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54"/>
      <c r="Q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5" t="s">
        <v>69</v>
      </c>
      <c r="AK1" s="54"/>
      <c r="AL1" s="54"/>
      <c r="AM1" s="54"/>
      <c r="AN1" s="54"/>
      <c r="AO1" s="54"/>
      <c r="AP1" s="54"/>
      <c r="AQ1" s="53"/>
      <c r="AR1" s="53"/>
      <c r="AS1" s="53"/>
      <c r="AT1" s="53"/>
      <c r="AU1" s="53"/>
      <c r="AV1" s="429"/>
      <c r="AW1" s="413"/>
      <c r="AX1" s="413"/>
      <c r="AY1" s="413"/>
      <c r="AZ1" s="413"/>
      <c r="BA1" s="413"/>
      <c r="BB1" s="56"/>
      <c r="BC1" s="56"/>
      <c r="BD1" s="56"/>
    </row>
    <row r="2" spans="1:57" ht="21.75" customHeight="1">
      <c r="A2" s="53"/>
      <c r="B2" s="430" t="s">
        <v>70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53"/>
      <c r="AC2" s="53"/>
      <c r="AD2" s="53"/>
      <c r="AE2" s="53"/>
      <c r="AF2" s="53"/>
      <c r="AG2" s="53"/>
      <c r="AH2" s="53"/>
      <c r="AI2" s="53"/>
      <c r="AJ2" s="55" t="s">
        <v>71</v>
      </c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6"/>
      <c r="BC2" s="56"/>
      <c r="BD2" s="56"/>
    </row>
    <row r="3" spans="1:57" ht="18.75" customHeight="1">
      <c r="A3" s="552" t="s">
        <v>367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5" t="s">
        <v>72</v>
      </c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6"/>
      <c r="BC3" s="56"/>
      <c r="BD3" s="56"/>
    </row>
    <row r="4" spans="1:57" ht="14.25" customHeight="1">
      <c r="A4" s="414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241" t="s">
        <v>359</v>
      </c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6"/>
      <c r="BC4" s="56"/>
      <c r="BD4" s="56"/>
    </row>
    <row r="5" spans="1:57" ht="14.2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50" t="s">
        <v>366</v>
      </c>
      <c r="AK5" s="551"/>
      <c r="AL5" s="551"/>
      <c r="AM5" s="551"/>
      <c r="AN5" s="551"/>
      <c r="AO5" s="551"/>
      <c r="AP5" s="551"/>
      <c r="AQ5" s="551"/>
      <c r="AR5" s="551"/>
      <c r="AS5" s="551"/>
      <c r="AT5" s="551"/>
      <c r="AU5" s="551"/>
      <c r="AV5" s="551"/>
      <c r="AW5" s="53"/>
      <c r="AX5" s="53"/>
      <c r="AY5" s="53"/>
      <c r="AZ5" s="53"/>
      <c r="BA5" s="53"/>
      <c r="BB5" s="56"/>
      <c r="BC5" s="56"/>
      <c r="BD5" s="56"/>
      <c r="BE5" s="56"/>
    </row>
    <row r="6" spans="1:57" ht="15.75" customHeight="1">
      <c r="A6" s="414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53"/>
      <c r="Q6" s="53"/>
      <c r="R6" s="53"/>
      <c r="S6" s="53"/>
      <c r="T6" s="53"/>
      <c r="U6" s="431" t="s">
        <v>73</v>
      </c>
      <c r="V6" s="413"/>
      <c r="W6" s="413"/>
      <c r="X6" s="413"/>
      <c r="Y6" s="413"/>
      <c r="Z6" s="413"/>
      <c r="AA6" s="413"/>
      <c r="AB6" s="413"/>
      <c r="AC6" s="413"/>
      <c r="AD6" s="413"/>
      <c r="AE6" s="53"/>
      <c r="AF6" s="53"/>
      <c r="AG6" s="53"/>
      <c r="AH6" s="53"/>
      <c r="AI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6"/>
      <c r="BC6" s="56"/>
      <c r="BD6" s="56"/>
      <c r="BE6" s="56"/>
    </row>
    <row r="7" spans="1:57" ht="15" customHeight="1">
      <c r="A7" s="58"/>
      <c r="B7" s="414" t="s">
        <v>74</v>
      </c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55"/>
      <c r="N7" s="55" t="s">
        <v>75</v>
      </c>
      <c r="O7" s="55"/>
      <c r="P7" s="55"/>
      <c r="Q7" s="55"/>
      <c r="R7" s="55"/>
      <c r="S7" s="55"/>
      <c r="T7" s="55"/>
      <c r="U7" s="55"/>
      <c r="V7" s="55"/>
      <c r="W7" s="55"/>
      <c r="X7" s="59"/>
      <c r="Y7" s="59"/>
      <c r="Z7" s="59"/>
      <c r="AA7" s="59"/>
      <c r="AB7" s="59"/>
      <c r="AC7" s="60" t="s">
        <v>76</v>
      </c>
      <c r="AD7" s="53"/>
      <c r="AE7" s="53"/>
      <c r="AF7" s="53"/>
      <c r="AG7" s="53"/>
      <c r="AH7" s="53"/>
      <c r="AI7" s="53"/>
      <c r="AJ7" s="53"/>
      <c r="AK7" s="53"/>
      <c r="AL7" s="60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6"/>
      <c r="BC7" s="56"/>
      <c r="BD7" s="56"/>
      <c r="BE7" s="56"/>
    </row>
    <row r="8" spans="1:57" ht="14.25" customHeight="1">
      <c r="A8" s="61"/>
      <c r="B8" s="414" t="s">
        <v>77</v>
      </c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55"/>
      <c r="N8" s="414" t="s">
        <v>360</v>
      </c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61"/>
      <c r="Z8" s="61"/>
      <c r="AA8" s="61"/>
      <c r="AB8" s="61"/>
      <c r="AC8" s="432" t="s">
        <v>78</v>
      </c>
      <c r="AD8" s="433"/>
      <c r="AE8" s="433"/>
      <c r="AF8" s="433"/>
      <c r="AG8" s="433"/>
      <c r="AH8" s="433"/>
      <c r="AI8" s="433"/>
      <c r="AJ8" s="433"/>
      <c r="AK8" s="433"/>
      <c r="AL8" s="433"/>
      <c r="AM8" s="433"/>
      <c r="AN8" s="434"/>
      <c r="AO8" s="435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4"/>
      <c r="BB8" s="56"/>
      <c r="BC8" s="56"/>
      <c r="BD8" s="56"/>
      <c r="BE8" s="56"/>
    </row>
    <row r="9" spans="1:57" ht="15" customHeight="1">
      <c r="A9" s="58"/>
      <c r="B9" s="414" t="s">
        <v>79</v>
      </c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55"/>
      <c r="N9" s="414" t="s">
        <v>361</v>
      </c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61"/>
      <c r="Z9" s="61"/>
      <c r="AA9" s="61"/>
      <c r="AB9" s="61"/>
      <c r="AC9" s="62" t="s">
        <v>80</v>
      </c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56"/>
      <c r="BC9" s="56"/>
      <c r="BD9" s="56"/>
      <c r="BE9" s="56"/>
    </row>
    <row r="10" spans="1:57" ht="15" customHeight="1">
      <c r="A10" s="58"/>
      <c r="B10" s="57" t="s">
        <v>81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5"/>
      <c r="N10" s="57" t="s">
        <v>82</v>
      </c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1"/>
      <c r="Z10" s="61"/>
      <c r="AA10" s="61"/>
      <c r="AB10" s="61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4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56"/>
      <c r="BC10" s="56"/>
      <c r="BD10" s="56"/>
      <c r="BE10" s="56"/>
    </row>
    <row r="11" spans="1:57" ht="19.5" customHeight="1">
      <c r="A11" s="66"/>
      <c r="B11" s="412" t="s">
        <v>83</v>
      </c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60"/>
      <c r="N11" s="412" t="s">
        <v>84</v>
      </c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56"/>
      <c r="BC11" s="56"/>
      <c r="BD11" s="56"/>
      <c r="BE11" s="56"/>
    </row>
    <row r="12" spans="1:57" ht="14.25" customHeight="1">
      <c r="A12" s="61"/>
      <c r="B12" s="414" t="s">
        <v>85</v>
      </c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59"/>
      <c r="N12" s="414" t="s">
        <v>86</v>
      </c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56"/>
      <c r="BC12" s="56"/>
      <c r="BD12" s="56"/>
      <c r="BE12" s="56"/>
    </row>
    <row r="13" spans="1:57" s="246" customFormat="1" ht="19.5" customHeight="1">
      <c r="A13" s="422" t="s">
        <v>87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245"/>
      <c r="BC13" s="245"/>
      <c r="BD13" s="245"/>
      <c r="BE13" s="245"/>
    </row>
    <row r="14" spans="1:57" ht="15" customHeight="1">
      <c r="A14" s="423" t="s">
        <v>88</v>
      </c>
      <c r="B14" s="420" t="s">
        <v>19</v>
      </c>
      <c r="C14" s="420"/>
      <c r="D14" s="420"/>
      <c r="E14" s="420"/>
      <c r="F14" s="420" t="s">
        <v>20</v>
      </c>
      <c r="G14" s="420"/>
      <c r="H14" s="420"/>
      <c r="I14" s="420"/>
      <c r="J14" s="420" t="s">
        <v>21</v>
      </c>
      <c r="K14" s="420"/>
      <c r="L14" s="420"/>
      <c r="M14" s="420"/>
      <c r="N14" s="420"/>
      <c r="O14" s="420" t="s">
        <v>22</v>
      </c>
      <c r="P14" s="420"/>
      <c r="Q14" s="420"/>
      <c r="R14" s="420"/>
      <c r="S14" s="420" t="s">
        <v>23</v>
      </c>
      <c r="T14" s="420"/>
      <c r="U14" s="420"/>
      <c r="V14" s="420"/>
      <c r="W14" s="420" t="s">
        <v>24</v>
      </c>
      <c r="X14" s="420"/>
      <c r="Y14" s="420"/>
      <c r="Z14" s="420"/>
      <c r="AA14" s="420"/>
      <c r="AB14" s="420" t="s">
        <v>25</v>
      </c>
      <c r="AC14" s="420"/>
      <c r="AD14" s="420"/>
      <c r="AE14" s="420"/>
      <c r="AF14" s="420" t="s">
        <v>26</v>
      </c>
      <c r="AG14" s="420"/>
      <c r="AH14" s="420"/>
      <c r="AI14" s="420"/>
      <c r="AJ14" s="420"/>
      <c r="AK14" s="420" t="s">
        <v>27</v>
      </c>
      <c r="AL14" s="420"/>
      <c r="AM14" s="420"/>
      <c r="AN14" s="420"/>
      <c r="AO14" s="420" t="s">
        <v>28</v>
      </c>
      <c r="AP14" s="420"/>
      <c r="AQ14" s="420"/>
      <c r="AR14" s="420"/>
      <c r="AS14" s="420"/>
      <c r="AT14" s="420" t="s">
        <v>29</v>
      </c>
      <c r="AU14" s="420"/>
      <c r="AV14" s="420"/>
      <c r="AW14" s="420"/>
      <c r="AX14" s="420" t="s">
        <v>18</v>
      </c>
      <c r="AY14" s="420"/>
      <c r="AZ14" s="420"/>
      <c r="BA14" s="420"/>
      <c r="BB14" s="247"/>
      <c r="BC14" s="247"/>
      <c r="BD14" s="247"/>
      <c r="BE14" s="247"/>
    </row>
    <row r="15" spans="1:57" ht="16.5" customHeight="1">
      <c r="A15" s="424"/>
      <c r="B15" s="248">
        <v>1</v>
      </c>
      <c r="C15" s="248">
        <f t="shared" ref="C15:BA15" si="0">B15+1</f>
        <v>2</v>
      </c>
      <c r="D15" s="248">
        <f t="shared" si="0"/>
        <v>3</v>
      </c>
      <c r="E15" s="248">
        <f t="shared" si="0"/>
        <v>4</v>
      </c>
      <c r="F15" s="248">
        <f t="shared" si="0"/>
        <v>5</v>
      </c>
      <c r="G15" s="248">
        <f t="shared" si="0"/>
        <v>6</v>
      </c>
      <c r="H15" s="248">
        <f t="shared" si="0"/>
        <v>7</v>
      </c>
      <c r="I15" s="248">
        <f t="shared" si="0"/>
        <v>8</v>
      </c>
      <c r="J15" s="248">
        <f t="shared" si="0"/>
        <v>9</v>
      </c>
      <c r="K15" s="248">
        <f t="shared" si="0"/>
        <v>10</v>
      </c>
      <c r="L15" s="248">
        <f t="shared" si="0"/>
        <v>11</v>
      </c>
      <c r="M15" s="248">
        <f t="shared" si="0"/>
        <v>12</v>
      </c>
      <c r="N15" s="248">
        <f t="shared" si="0"/>
        <v>13</v>
      </c>
      <c r="O15" s="248">
        <f t="shared" si="0"/>
        <v>14</v>
      </c>
      <c r="P15" s="248">
        <f t="shared" si="0"/>
        <v>15</v>
      </c>
      <c r="Q15" s="248">
        <f t="shared" si="0"/>
        <v>16</v>
      </c>
      <c r="R15" s="248">
        <f t="shared" si="0"/>
        <v>17</v>
      </c>
      <c r="S15" s="248">
        <f t="shared" si="0"/>
        <v>18</v>
      </c>
      <c r="T15" s="248">
        <f t="shared" si="0"/>
        <v>19</v>
      </c>
      <c r="U15" s="248">
        <f t="shared" si="0"/>
        <v>20</v>
      </c>
      <c r="V15" s="248">
        <f t="shared" si="0"/>
        <v>21</v>
      </c>
      <c r="W15" s="248">
        <f t="shared" si="0"/>
        <v>22</v>
      </c>
      <c r="X15" s="248">
        <f t="shared" si="0"/>
        <v>23</v>
      </c>
      <c r="Y15" s="248">
        <f t="shared" si="0"/>
        <v>24</v>
      </c>
      <c r="Z15" s="248">
        <f t="shared" si="0"/>
        <v>25</v>
      </c>
      <c r="AA15" s="248">
        <f t="shared" si="0"/>
        <v>26</v>
      </c>
      <c r="AB15" s="248">
        <f t="shared" si="0"/>
        <v>27</v>
      </c>
      <c r="AC15" s="248">
        <f t="shared" si="0"/>
        <v>28</v>
      </c>
      <c r="AD15" s="248">
        <f t="shared" si="0"/>
        <v>29</v>
      </c>
      <c r="AE15" s="248">
        <f t="shared" si="0"/>
        <v>30</v>
      </c>
      <c r="AF15" s="248">
        <f t="shared" si="0"/>
        <v>31</v>
      </c>
      <c r="AG15" s="248">
        <f t="shared" si="0"/>
        <v>32</v>
      </c>
      <c r="AH15" s="248">
        <f t="shared" si="0"/>
        <v>33</v>
      </c>
      <c r="AI15" s="248">
        <f t="shared" si="0"/>
        <v>34</v>
      </c>
      <c r="AJ15" s="248">
        <f t="shared" si="0"/>
        <v>35</v>
      </c>
      <c r="AK15" s="248">
        <f t="shared" si="0"/>
        <v>36</v>
      </c>
      <c r="AL15" s="248">
        <f t="shared" si="0"/>
        <v>37</v>
      </c>
      <c r="AM15" s="248">
        <f t="shared" si="0"/>
        <v>38</v>
      </c>
      <c r="AN15" s="248">
        <f t="shared" si="0"/>
        <v>39</v>
      </c>
      <c r="AO15" s="248">
        <f t="shared" si="0"/>
        <v>40</v>
      </c>
      <c r="AP15" s="248">
        <f t="shared" si="0"/>
        <v>41</v>
      </c>
      <c r="AQ15" s="248">
        <f t="shared" si="0"/>
        <v>42</v>
      </c>
      <c r="AR15" s="248">
        <f t="shared" si="0"/>
        <v>43</v>
      </c>
      <c r="AS15" s="248">
        <f t="shared" si="0"/>
        <v>44</v>
      </c>
      <c r="AT15" s="248">
        <f t="shared" si="0"/>
        <v>45</v>
      </c>
      <c r="AU15" s="248">
        <f t="shared" si="0"/>
        <v>46</v>
      </c>
      <c r="AV15" s="248">
        <f t="shared" si="0"/>
        <v>47</v>
      </c>
      <c r="AW15" s="248">
        <f t="shared" si="0"/>
        <v>48</v>
      </c>
      <c r="AX15" s="248">
        <f t="shared" si="0"/>
        <v>49</v>
      </c>
      <c r="AY15" s="248">
        <f t="shared" si="0"/>
        <v>50</v>
      </c>
      <c r="AZ15" s="248">
        <f t="shared" si="0"/>
        <v>51</v>
      </c>
      <c r="BA15" s="248">
        <f t="shared" si="0"/>
        <v>52</v>
      </c>
      <c r="BB15" s="247"/>
      <c r="BC15" s="247"/>
      <c r="BD15" s="247"/>
      <c r="BE15" s="247"/>
    </row>
    <row r="16" spans="1:57" ht="24.75" customHeight="1">
      <c r="A16" s="249" t="s">
        <v>35</v>
      </c>
      <c r="B16" s="242" t="s">
        <v>89</v>
      </c>
      <c r="C16" s="242" t="s">
        <v>89</v>
      </c>
      <c r="D16" s="242" t="s">
        <v>338</v>
      </c>
      <c r="E16" s="242" t="s">
        <v>338</v>
      </c>
      <c r="F16" s="242" t="s">
        <v>338</v>
      </c>
      <c r="G16" s="242" t="s">
        <v>338</v>
      </c>
      <c r="H16" s="242" t="s">
        <v>338</v>
      </c>
      <c r="I16" s="242" t="s">
        <v>338</v>
      </c>
      <c r="J16" s="242" t="s">
        <v>338</v>
      </c>
      <c r="K16" s="242" t="s">
        <v>338</v>
      </c>
      <c r="L16" s="242" t="s">
        <v>338</v>
      </c>
      <c r="M16" s="242" t="s">
        <v>338</v>
      </c>
      <c r="N16" s="242" t="s">
        <v>338</v>
      </c>
      <c r="O16" s="242" t="s">
        <v>338</v>
      </c>
      <c r="P16" s="242" t="s">
        <v>338</v>
      </c>
      <c r="Q16" s="242" t="s">
        <v>89</v>
      </c>
      <c r="R16" s="242" t="s">
        <v>89</v>
      </c>
      <c r="S16" s="242" t="s">
        <v>338</v>
      </c>
      <c r="T16" s="242" t="s">
        <v>338</v>
      </c>
      <c r="U16" s="242" t="s">
        <v>338</v>
      </c>
      <c r="V16" s="242" t="s">
        <v>338</v>
      </c>
      <c r="W16" s="242" t="s">
        <v>339</v>
      </c>
      <c r="X16" s="242" t="s">
        <v>338</v>
      </c>
      <c r="Y16" s="242" t="s">
        <v>338</v>
      </c>
      <c r="Z16" s="242" t="s">
        <v>338</v>
      </c>
      <c r="AA16" s="242" t="s">
        <v>338</v>
      </c>
      <c r="AB16" s="242" t="s">
        <v>338</v>
      </c>
      <c r="AC16" s="242" t="s">
        <v>338</v>
      </c>
      <c r="AD16" s="242" t="s">
        <v>338</v>
      </c>
      <c r="AE16" s="242" t="s">
        <v>338</v>
      </c>
      <c r="AF16" s="242" t="s">
        <v>338</v>
      </c>
      <c r="AG16" s="242" t="s">
        <v>338</v>
      </c>
      <c r="AH16" s="242" t="s">
        <v>338</v>
      </c>
      <c r="AI16" s="242" t="s">
        <v>338</v>
      </c>
      <c r="AJ16" s="242" t="s">
        <v>338</v>
      </c>
      <c r="AK16" s="242" t="s">
        <v>89</v>
      </c>
      <c r="AL16" s="243" t="s">
        <v>89</v>
      </c>
      <c r="AM16" s="243" t="s">
        <v>340</v>
      </c>
      <c r="AN16" s="242" t="s">
        <v>42</v>
      </c>
      <c r="AO16" s="242" t="s">
        <v>42</v>
      </c>
      <c r="AP16" s="242" t="s">
        <v>42</v>
      </c>
      <c r="AQ16" s="242" t="s">
        <v>42</v>
      </c>
      <c r="AR16" s="242" t="s">
        <v>42</v>
      </c>
      <c r="AS16" s="242" t="s">
        <v>42</v>
      </c>
      <c r="AT16" s="242" t="s">
        <v>42</v>
      </c>
      <c r="AU16" s="242" t="s">
        <v>42</v>
      </c>
      <c r="AV16" s="242" t="s">
        <v>42</v>
      </c>
      <c r="AW16" s="242" t="s">
        <v>42</v>
      </c>
      <c r="AX16" s="242" t="s">
        <v>338</v>
      </c>
      <c r="AY16" s="242" t="s">
        <v>339</v>
      </c>
      <c r="AZ16" s="242" t="s">
        <v>339</v>
      </c>
      <c r="BA16" s="242" t="s">
        <v>339</v>
      </c>
      <c r="BB16" s="247"/>
      <c r="BC16" s="247"/>
      <c r="BD16" s="247"/>
      <c r="BE16" s="247"/>
    </row>
    <row r="17" spans="1:69" ht="24.75" customHeight="1">
      <c r="A17" s="249" t="s">
        <v>45</v>
      </c>
      <c r="B17" s="242" t="s">
        <v>89</v>
      </c>
      <c r="C17" s="242" t="s">
        <v>89</v>
      </c>
      <c r="D17" s="242" t="s">
        <v>338</v>
      </c>
      <c r="E17" s="242" t="s">
        <v>338</v>
      </c>
      <c r="F17" s="242" t="s">
        <v>338</v>
      </c>
      <c r="G17" s="242" t="s">
        <v>338</v>
      </c>
      <c r="H17" s="242" t="s">
        <v>338</v>
      </c>
      <c r="I17" s="242" t="s">
        <v>338</v>
      </c>
      <c r="J17" s="242" t="s">
        <v>338</v>
      </c>
      <c r="K17" s="242" t="s">
        <v>338</v>
      </c>
      <c r="L17" s="242" t="s">
        <v>338</v>
      </c>
      <c r="M17" s="242" t="s">
        <v>338</v>
      </c>
      <c r="N17" s="242" t="s">
        <v>338</v>
      </c>
      <c r="O17" s="242" t="s">
        <v>338</v>
      </c>
      <c r="P17" s="242" t="s">
        <v>338</v>
      </c>
      <c r="Q17" s="242" t="s">
        <v>89</v>
      </c>
      <c r="R17" s="242" t="s">
        <v>89</v>
      </c>
      <c r="S17" s="242" t="s">
        <v>338</v>
      </c>
      <c r="T17" s="242" t="s">
        <v>338</v>
      </c>
      <c r="U17" s="242" t="s">
        <v>338</v>
      </c>
      <c r="V17" s="242" t="s">
        <v>338</v>
      </c>
      <c r="W17" s="242" t="s">
        <v>339</v>
      </c>
      <c r="X17" s="242" t="s">
        <v>338</v>
      </c>
      <c r="Y17" s="242" t="s">
        <v>338</v>
      </c>
      <c r="Z17" s="242" t="s">
        <v>338</v>
      </c>
      <c r="AA17" s="242" t="s">
        <v>338</v>
      </c>
      <c r="AB17" s="242" t="s">
        <v>338</v>
      </c>
      <c r="AC17" s="242" t="s">
        <v>338</v>
      </c>
      <c r="AD17" s="242" t="s">
        <v>338</v>
      </c>
      <c r="AE17" s="242" t="s">
        <v>338</v>
      </c>
      <c r="AF17" s="242" t="s">
        <v>338</v>
      </c>
      <c r="AG17" s="242" t="s">
        <v>338</v>
      </c>
      <c r="AH17" s="242" t="s">
        <v>338</v>
      </c>
      <c r="AI17" s="242" t="s">
        <v>338</v>
      </c>
      <c r="AJ17" s="242" t="s">
        <v>338</v>
      </c>
      <c r="AK17" s="243" t="s">
        <v>89</v>
      </c>
      <c r="AL17" s="243" t="s">
        <v>89</v>
      </c>
      <c r="AM17" s="243" t="s">
        <v>340</v>
      </c>
      <c r="AN17" s="242" t="s">
        <v>42</v>
      </c>
      <c r="AO17" s="242" t="s">
        <v>42</v>
      </c>
      <c r="AP17" s="242" t="s">
        <v>42</v>
      </c>
      <c r="AQ17" s="242" t="s">
        <v>42</v>
      </c>
      <c r="AR17" s="242" t="s">
        <v>42</v>
      </c>
      <c r="AS17" s="242" t="s">
        <v>42</v>
      </c>
      <c r="AT17" s="242" t="s">
        <v>42</v>
      </c>
      <c r="AU17" s="242" t="s">
        <v>42</v>
      </c>
      <c r="AV17" s="242" t="s">
        <v>42</v>
      </c>
      <c r="AW17" s="242" t="s">
        <v>42</v>
      </c>
      <c r="AX17" s="242" t="s">
        <v>338</v>
      </c>
      <c r="AY17" s="242" t="s">
        <v>339</v>
      </c>
      <c r="AZ17" s="242" t="s">
        <v>339</v>
      </c>
      <c r="BA17" s="242" t="s">
        <v>339</v>
      </c>
      <c r="BB17" s="247"/>
      <c r="BC17" s="247"/>
      <c r="BD17" s="247"/>
      <c r="BE17" s="247"/>
    </row>
    <row r="18" spans="1:69" ht="24.75" customHeight="1">
      <c r="A18" s="249" t="s">
        <v>37</v>
      </c>
      <c r="B18" s="242" t="s">
        <v>338</v>
      </c>
      <c r="C18" s="242" t="s">
        <v>338</v>
      </c>
      <c r="D18" s="242" t="s">
        <v>89</v>
      </c>
      <c r="E18" s="242" t="s">
        <v>89</v>
      </c>
      <c r="F18" s="332" t="s">
        <v>362</v>
      </c>
      <c r="G18" s="332" t="s">
        <v>362</v>
      </c>
      <c r="H18" s="332" t="s">
        <v>362</v>
      </c>
      <c r="I18" s="332" t="s">
        <v>362</v>
      </c>
      <c r="J18" s="332" t="s">
        <v>362</v>
      </c>
      <c r="K18" s="332" t="s">
        <v>362</v>
      </c>
      <c r="L18" s="332" t="s">
        <v>362</v>
      </c>
      <c r="M18" s="332" t="s">
        <v>362</v>
      </c>
      <c r="N18" s="332" t="s">
        <v>362</v>
      </c>
      <c r="O18" s="332" t="s">
        <v>362</v>
      </c>
      <c r="P18" s="332" t="s">
        <v>362</v>
      </c>
      <c r="Q18" s="332" t="s">
        <v>362</v>
      </c>
      <c r="R18" s="332" t="s">
        <v>362</v>
      </c>
      <c r="S18" s="332" t="s">
        <v>362</v>
      </c>
      <c r="T18" s="332" t="s">
        <v>362</v>
      </c>
      <c r="U18" s="242" t="s">
        <v>89</v>
      </c>
      <c r="V18" s="242" t="s">
        <v>340</v>
      </c>
      <c r="W18" s="242" t="s">
        <v>339</v>
      </c>
      <c r="X18" s="244" t="s">
        <v>338</v>
      </c>
      <c r="Y18" s="244" t="s">
        <v>338</v>
      </c>
      <c r="Z18" s="244" t="s">
        <v>338</v>
      </c>
      <c r="AA18" s="244" t="s">
        <v>338</v>
      </c>
      <c r="AB18" s="244" t="s">
        <v>338</v>
      </c>
      <c r="AC18" s="244" t="s">
        <v>338</v>
      </c>
      <c r="AD18" s="244" t="s">
        <v>338</v>
      </c>
      <c r="AE18" s="244" t="s">
        <v>338</v>
      </c>
      <c r="AF18" s="244" t="s">
        <v>338</v>
      </c>
      <c r="AG18" s="244" t="s">
        <v>338</v>
      </c>
      <c r="AH18" s="244" t="s">
        <v>338</v>
      </c>
      <c r="AI18" s="244" t="s">
        <v>338</v>
      </c>
      <c r="AJ18" s="244" t="s">
        <v>338</v>
      </c>
      <c r="AK18" s="244" t="s">
        <v>338</v>
      </c>
      <c r="AL18" s="244" t="s">
        <v>338</v>
      </c>
      <c r="AM18" s="244" t="s">
        <v>338</v>
      </c>
      <c r="AN18" s="242" t="s">
        <v>42</v>
      </c>
      <c r="AO18" s="242" t="s">
        <v>42</v>
      </c>
      <c r="AP18" s="242" t="s">
        <v>42</v>
      </c>
      <c r="AQ18" s="242" t="s">
        <v>42</v>
      </c>
      <c r="AR18" s="242" t="s">
        <v>42</v>
      </c>
      <c r="AS18" s="242" t="s">
        <v>42</v>
      </c>
      <c r="AT18" s="242" t="s">
        <v>42</v>
      </c>
      <c r="AU18" s="242" t="s">
        <v>42</v>
      </c>
      <c r="AV18" s="242" t="s">
        <v>42</v>
      </c>
      <c r="AW18" s="242" t="s">
        <v>42</v>
      </c>
      <c r="AX18" s="242" t="s">
        <v>338</v>
      </c>
      <c r="AY18" s="242" t="s">
        <v>339</v>
      </c>
      <c r="AZ18" s="242" t="s">
        <v>339</v>
      </c>
      <c r="BA18" s="242" t="s">
        <v>339</v>
      </c>
      <c r="BB18" s="247"/>
      <c r="BC18" s="247"/>
      <c r="BD18" s="247"/>
      <c r="BE18" s="247"/>
    </row>
    <row r="19" spans="1:69" ht="24.75" customHeight="1">
      <c r="A19" s="249" t="s">
        <v>47</v>
      </c>
      <c r="B19" s="242" t="s">
        <v>338</v>
      </c>
      <c r="C19" s="242" t="s">
        <v>338</v>
      </c>
      <c r="D19" s="242" t="s">
        <v>338</v>
      </c>
      <c r="E19" s="242" t="s">
        <v>338</v>
      </c>
      <c r="F19" s="242" t="s">
        <v>338</v>
      </c>
      <c r="G19" s="242" t="s">
        <v>338</v>
      </c>
      <c r="H19" s="242" t="s">
        <v>338</v>
      </c>
      <c r="I19" s="242" t="s">
        <v>338</v>
      </c>
      <c r="J19" s="242" t="s">
        <v>338</v>
      </c>
      <c r="K19" s="242" t="s">
        <v>338</v>
      </c>
      <c r="L19" s="242" t="s">
        <v>338</v>
      </c>
      <c r="M19" s="242" t="s">
        <v>338</v>
      </c>
      <c r="N19" s="242" t="s">
        <v>338</v>
      </c>
      <c r="O19" s="242" t="s">
        <v>341</v>
      </c>
      <c r="P19" s="242" t="s">
        <v>341</v>
      </c>
      <c r="Q19" s="242" t="s">
        <v>341</v>
      </c>
      <c r="R19" s="242" t="s">
        <v>341</v>
      </c>
      <c r="S19" s="242" t="s">
        <v>341</v>
      </c>
      <c r="T19" s="242" t="s">
        <v>341</v>
      </c>
      <c r="U19" s="242" t="s">
        <v>341</v>
      </c>
      <c r="V19" s="242" t="s">
        <v>341</v>
      </c>
      <c r="W19" s="242" t="s">
        <v>342</v>
      </c>
      <c r="X19" s="242" t="s">
        <v>341</v>
      </c>
      <c r="Y19" s="242" t="s">
        <v>341</v>
      </c>
      <c r="Z19" s="242" t="s">
        <v>341</v>
      </c>
      <c r="AA19" s="242" t="s">
        <v>341</v>
      </c>
      <c r="AB19" s="242" t="s">
        <v>341</v>
      </c>
      <c r="AC19" s="242" t="s">
        <v>341</v>
      </c>
      <c r="AD19" s="242" t="s">
        <v>341</v>
      </c>
      <c r="AE19" s="242" t="s">
        <v>341</v>
      </c>
      <c r="AF19" s="242" t="s">
        <v>341</v>
      </c>
      <c r="AG19" s="242" t="s">
        <v>341</v>
      </c>
      <c r="AH19" s="242" t="s">
        <v>341</v>
      </c>
      <c r="AI19" s="242" t="s">
        <v>341</v>
      </c>
      <c r="AJ19" s="242" t="s">
        <v>341</v>
      </c>
      <c r="AK19" s="242" t="s">
        <v>341</v>
      </c>
      <c r="AL19" s="242" t="s">
        <v>341</v>
      </c>
      <c r="AM19" s="242" t="s">
        <v>341</v>
      </c>
      <c r="AN19" s="242" t="s">
        <v>42</v>
      </c>
      <c r="AO19" s="242" t="s">
        <v>42</v>
      </c>
      <c r="AP19" s="242" t="s">
        <v>42</v>
      </c>
      <c r="AQ19" s="242" t="s">
        <v>42</v>
      </c>
      <c r="AR19" s="242" t="s">
        <v>42</v>
      </c>
      <c r="AS19" s="242" t="s">
        <v>42</v>
      </c>
      <c r="AT19" s="242" t="s">
        <v>42</v>
      </c>
      <c r="AU19" s="242" t="s">
        <v>42</v>
      </c>
      <c r="AV19" s="242" t="s">
        <v>42</v>
      </c>
      <c r="AW19" s="242" t="s">
        <v>42</v>
      </c>
      <c r="AX19" s="242" t="s">
        <v>341</v>
      </c>
      <c r="AY19" s="242" t="s">
        <v>341</v>
      </c>
      <c r="AZ19" s="242" t="s">
        <v>341</v>
      </c>
      <c r="BA19" s="242" t="s">
        <v>341</v>
      </c>
      <c r="BB19" s="247"/>
      <c r="BC19" s="247"/>
      <c r="BD19" s="247"/>
      <c r="BE19" s="247"/>
    </row>
    <row r="20" spans="1:69" s="254" customFormat="1" ht="15" customHeight="1">
      <c r="A20" s="425" t="s">
        <v>92</v>
      </c>
      <c r="B20" s="425"/>
      <c r="C20" s="425"/>
      <c r="D20" s="425"/>
      <c r="E20" s="250"/>
      <c r="F20" s="251" t="s">
        <v>338</v>
      </c>
      <c r="G20" s="426" t="s">
        <v>343</v>
      </c>
      <c r="H20" s="426"/>
      <c r="I20" s="426"/>
      <c r="J20" s="426"/>
      <c r="K20" s="426"/>
      <c r="L20" s="426"/>
      <c r="M20" s="426"/>
      <c r="N20" s="426"/>
      <c r="O20" s="426"/>
      <c r="P20" s="252"/>
      <c r="Q20" s="252" t="s">
        <v>89</v>
      </c>
      <c r="R20" s="426" t="s">
        <v>344</v>
      </c>
      <c r="S20" s="426"/>
      <c r="T20" s="426"/>
      <c r="U20" s="426"/>
      <c r="V20" s="426"/>
      <c r="W20" s="426"/>
      <c r="X20" s="426"/>
      <c r="Y20" s="426"/>
      <c r="Z20" s="253"/>
      <c r="AA20" s="252" t="s">
        <v>90</v>
      </c>
      <c r="AB20" s="427" t="s">
        <v>345</v>
      </c>
      <c r="AC20" s="427"/>
      <c r="AD20" s="427"/>
      <c r="AE20" s="427"/>
      <c r="AF20" s="427"/>
      <c r="AG20" s="427"/>
      <c r="AH20" s="427"/>
      <c r="AI20" s="427"/>
      <c r="AJ20" s="250"/>
      <c r="AK20" s="250" t="s">
        <v>91</v>
      </c>
      <c r="AL20" s="426" t="s">
        <v>346</v>
      </c>
      <c r="AM20" s="426"/>
      <c r="AN20" s="426"/>
      <c r="AO20" s="426"/>
      <c r="AP20" s="426"/>
      <c r="AQ20" s="426"/>
      <c r="AR20" s="426"/>
      <c r="AS20" s="426"/>
      <c r="AT20" s="426"/>
      <c r="AU20" s="426"/>
      <c r="AV20" s="426"/>
      <c r="AW20" s="426"/>
      <c r="AX20" s="250"/>
      <c r="AY20" s="252"/>
      <c r="AZ20" s="252"/>
      <c r="BA20" s="252"/>
    </row>
    <row r="21" spans="1:69" s="254" customFormat="1" ht="16.5" customHeight="1">
      <c r="A21" s="250"/>
      <c r="B21" s="250"/>
      <c r="C21" s="250"/>
      <c r="D21" s="252"/>
      <c r="E21" s="250"/>
      <c r="F21" s="252"/>
      <c r="G21" s="252"/>
      <c r="H21" s="250"/>
      <c r="I21" s="250"/>
      <c r="J21" s="250"/>
      <c r="K21" s="250"/>
      <c r="L21" s="250"/>
      <c r="M21" s="250"/>
      <c r="N21" s="250"/>
      <c r="O21" s="250"/>
      <c r="P21" s="250"/>
      <c r="Q21" s="251" t="s">
        <v>42</v>
      </c>
      <c r="R21" s="421" t="s">
        <v>93</v>
      </c>
      <c r="S21" s="421"/>
      <c r="T21" s="421"/>
      <c r="U21" s="421"/>
      <c r="V21" s="421"/>
      <c r="W21" s="421"/>
      <c r="X21" s="421"/>
      <c r="Y21" s="421"/>
      <c r="Z21" s="250"/>
      <c r="AA21" s="252" t="s">
        <v>347</v>
      </c>
      <c r="AB21" s="436" t="s">
        <v>348</v>
      </c>
      <c r="AC21" s="436"/>
      <c r="AD21" s="436"/>
      <c r="AE21" s="436"/>
      <c r="AF21" s="436"/>
      <c r="AG21" s="436"/>
      <c r="AH21" s="436"/>
      <c r="AI21" s="436"/>
      <c r="AJ21" s="252"/>
      <c r="AK21" s="251" t="s">
        <v>341</v>
      </c>
      <c r="AL21" s="421" t="s">
        <v>349</v>
      </c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250"/>
    </row>
    <row r="22" spans="1:69" s="254" customFormat="1" ht="16.5" customHeight="1">
      <c r="A22" s="255"/>
      <c r="B22" s="255"/>
      <c r="C22" s="250"/>
      <c r="D22" s="252"/>
      <c r="E22" s="255"/>
      <c r="F22" s="252"/>
      <c r="G22" s="252"/>
      <c r="H22" s="250"/>
      <c r="I22" s="250"/>
      <c r="J22" s="250"/>
      <c r="K22" s="250"/>
      <c r="L22" s="250"/>
      <c r="M22" s="250"/>
      <c r="N22" s="250"/>
      <c r="O22" s="250"/>
      <c r="P22" s="250"/>
      <c r="Q22" s="256"/>
      <c r="R22" s="257"/>
      <c r="S22" s="257"/>
      <c r="T22" s="257"/>
      <c r="U22" s="257"/>
      <c r="V22" s="257"/>
      <c r="W22" s="257"/>
      <c r="X22" s="257"/>
      <c r="Y22" s="257"/>
      <c r="Z22" s="255"/>
      <c r="AA22" s="258"/>
      <c r="AB22" s="259"/>
      <c r="AC22" s="259"/>
      <c r="AD22" s="259"/>
      <c r="AE22" s="259"/>
      <c r="AF22" s="259"/>
      <c r="AG22" s="259"/>
      <c r="AH22" s="259"/>
      <c r="AI22" s="259"/>
      <c r="AJ22" s="252"/>
      <c r="AK22" s="256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5"/>
    </row>
    <row r="23" spans="1:69" s="263" customFormat="1" ht="66.75" customHeight="1">
      <c r="A23" s="260"/>
      <c r="B23" s="251" t="s">
        <v>94</v>
      </c>
      <c r="C23" s="421" t="s">
        <v>350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37" t="s">
        <v>88</v>
      </c>
      <c r="R23" s="437"/>
      <c r="S23" s="437" t="s">
        <v>351</v>
      </c>
      <c r="T23" s="437"/>
      <c r="U23" s="437"/>
      <c r="V23" s="437"/>
      <c r="W23" s="437"/>
      <c r="X23" s="437" t="s">
        <v>96</v>
      </c>
      <c r="Y23" s="437"/>
      <c r="Z23" s="437"/>
      <c r="AA23" s="437" t="s">
        <v>31</v>
      </c>
      <c r="AB23" s="437"/>
      <c r="AC23" s="437"/>
      <c r="AD23" s="437" t="s">
        <v>141</v>
      </c>
      <c r="AE23" s="437"/>
      <c r="AF23" s="437"/>
      <c r="AG23" s="438" t="s">
        <v>352</v>
      </c>
      <c r="AH23" s="439"/>
      <c r="AI23" s="439"/>
      <c r="AJ23" s="439"/>
      <c r="AK23" s="439"/>
      <c r="AL23" s="440"/>
      <c r="AM23" s="438" t="s">
        <v>97</v>
      </c>
      <c r="AN23" s="440"/>
      <c r="AO23" s="255"/>
      <c r="AP23" s="255"/>
      <c r="AQ23" s="441" t="s">
        <v>353</v>
      </c>
      <c r="AR23" s="442"/>
      <c r="AS23" s="442"/>
      <c r="AT23" s="442"/>
      <c r="AU23" s="442"/>
      <c r="AV23" s="442"/>
      <c r="AW23" s="442"/>
      <c r="AX23" s="442"/>
      <c r="AY23" s="442"/>
      <c r="AZ23" s="443"/>
      <c r="BA23" s="261"/>
      <c r="BB23" s="262"/>
    </row>
    <row r="24" spans="1:69" s="273" customFormat="1" ht="15" customHeight="1">
      <c r="A24" s="264"/>
      <c r="B24" s="265"/>
      <c r="C24" s="266"/>
      <c r="D24" s="266"/>
      <c r="E24" s="266"/>
      <c r="F24" s="266"/>
      <c r="G24" s="266"/>
      <c r="H24" s="267"/>
      <c r="I24" s="267"/>
      <c r="J24" s="267"/>
      <c r="K24" s="267"/>
      <c r="L24" s="267"/>
      <c r="M24" s="267"/>
      <c r="N24" s="267"/>
      <c r="O24" s="267"/>
      <c r="P24" s="267"/>
      <c r="Q24" s="448" t="s">
        <v>89</v>
      </c>
      <c r="R24" s="448"/>
      <c r="S24" s="447">
        <v>35</v>
      </c>
      <c r="T24" s="447"/>
      <c r="U24" s="447"/>
      <c r="V24" s="447"/>
      <c r="W24" s="447"/>
      <c r="X24" s="447">
        <v>7</v>
      </c>
      <c r="Y24" s="447"/>
      <c r="Z24" s="447"/>
      <c r="AA24" s="447">
        <v>10</v>
      </c>
      <c r="AB24" s="447"/>
      <c r="AC24" s="447"/>
      <c r="AD24" s="447"/>
      <c r="AE24" s="447"/>
      <c r="AF24" s="447"/>
      <c r="AG24" s="441"/>
      <c r="AH24" s="442"/>
      <c r="AI24" s="442"/>
      <c r="AJ24" s="442"/>
      <c r="AK24" s="442"/>
      <c r="AL24" s="443"/>
      <c r="AM24" s="438">
        <v>52</v>
      </c>
      <c r="AN24" s="440"/>
      <c r="AO24" s="255"/>
      <c r="AP24" s="255"/>
      <c r="AQ24" s="444" t="s">
        <v>354</v>
      </c>
      <c r="AR24" s="445"/>
      <c r="AS24" s="445"/>
      <c r="AT24" s="445"/>
      <c r="AU24" s="445"/>
      <c r="AV24" s="445"/>
      <c r="AW24" s="445"/>
      <c r="AX24" s="446"/>
      <c r="AY24" s="447" t="s">
        <v>127</v>
      </c>
      <c r="AZ24" s="447"/>
      <c r="BA24" s="265"/>
      <c r="BB24" s="268"/>
      <c r="BC24" s="269"/>
      <c r="BD24" s="269"/>
      <c r="BE24" s="269"/>
      <c r="BF24" s="270"/>
      <c r="BG24" s="270"/>
      <c r="BH24" s="270"/>
      <c r="BI24" s="270"/>
      <c r="BJ24" s="271"/>
      <c r="BK24" s="272"/>
      <c r="BL24" s="272"/>
      <c r="BM24" s="271"/>
      <c r="BN24" s="271"/>
      <c r="BO24" s="271"/>
      <c r="BP24" s="271"/>
      <c r="BQ24" s="271"/>
    </row>
    <row r="25" spans="1:69" s="273" customFormat="1" ht="15" customHeight="1">
      <c r="A25" s="274"/>
      <c r="B25" s="251" t="s">
        <v>355</v>
      </c>
      <c r="C25" s="421" t="s">
        <v>95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48" t="s">
        <v>36</v>
      </c>
      <c r="R25" s="448"/>
      <c r="S25" s="447">
        <v>35</v>
      </c>
      <c r="T25" s="447"/>
      <c r="U25" s="447"/>
      <c r="V25" s="447"/>
      <c r="W25" s="447"/>
      <c r="X25" s="447">
        <v>7</v>
      </c>
      <c r="Y25" s="447"/>
      <c r="Z25" s="447"/>
      <c r="AA25" s="441">
        <v>10</v>
      </c>
      <c r="AB25" s="442"/>
      <c r="AC25" s="443"/>
      <c r="AD25" s="441"/>
      <c r="AE25" s="442"/>
      <c r="AF25" s="443"/>
      <c r="AG25" s="441"/>
      <c r="AH25" s="442"/>
      <c r="AI25" s="442"/>
      <c r="AJ25" s="442"/>
      <c r="AK25" s="442"/>
      <c r="AL25" s="443"/>
      <c r="AM25" s="438">
        <v>52</v>
      </c>
      <c r="AN25" s="440"/>
      <c r="AO25" s="255"/>
      <c r="AP25" s="255"/>
      <c r="AQ25" s="444"/>
      <c r="AR25" s="445"/>
      <c r="AS25" s="445"/>
      <c r="AT25" s="445"/>
      <c r="AU25" s="445"/>
      <c r="AV25" s="445"/>
      <c r="AW25" s="445"/>
      <c r="AX25" s="446"/>
      <c r="AY25" s="447"/>
      <c r="AZ25" s="447"/>
      <c r="BA25" s="265"/>
      <c r="BB25" s="268"/>
      <c r="BC25" s="275"/>
      <c r="BD25" s="275"/>
      <c r="BE25" s="275"/>
      <c r="BF25" s="276"/>
      <c r="BG25" s="276"/>
      <c r="BH25" s="276"/>
      <c r="BI25" s="276"/>
    </row>
    <row r="26" spans="1:69" s="273" customFormat="1" ht="15" customHeight="1">
      <c r="A26" s="274"/>
      <c r="B26" s="277"/>
      <c r="C26" s="278"/>
      <c r="D26" s="279"/>
      <c r="E26" s="279"/>
      <c r="F26" s="265"/>
      <c r="G26" s="265"/>
      <c r="H26" s="280"/>
      <c r="I26" s="280"/>
      <c r="J26" s="280"/>
      <c r="K26" s="280"/>
      <c r="L26" s="280"/>
      <c r="M26" s="280"/>
      <c r="N26" s="280"/>
      <c r="O26" s="280"/>
      <c r="P26" s="280"/>
      <c r="Q26" s="437" t="s">
        <v>98</v>
      </c>
      <c r="R26" s="437"/>
      <c r="S26" s="452">
        <v>36</v>
      </c>
      <c r="T26" s="452"/>
      <c r="U26" s="452"/>
      <c r="V26" s="452"/>
      <c r="W26" s="452"/>
      <c r="X26" s="453">
        <v>6</v>
      </c>
      <c r="Y26" s="453"/>
      <c r="Z26" s="453"/>
      <c r="AA26" s="447">
        <v>10</v>
      </c>
      <c r="AB26" s="447"/>
      <c r="AC26" s="447"/>
      <c r="AD26" s="447" t="s">
        <v>356</v>
      </c>
      <c r="AE26" s="447"/>
      <c r="AF26" s="447"/>
      <c r="AG26" s="441"/>
      <c r="AH26" s="442"/>
      <c r="AI26" s="442"/>
      <c r="AJ26" s="442"/>
      <c r="AK26" s="442"/>
      <c r="AL26" s="443"/>
      <c r="AM26" s="438">
        <v>52</v>
      </c>
      <c r="AN26" s="440"/>
      <c r="AO26" s="255"/>
      <c r="AP26" s="255"/>
      <c r="AQ26" s="449" t="s">
        <v>357</v>
      </c>
      <c r="AR26" s="450"/>
      <c r="AS26" s="450"/>
      <c r="AT26" s="450"/>
      <c r="AU26" s="450"/>
      <c r="AV26" s="450"/>
      <c r="AW26" s="450"/>
      <c r="AX26" s="451"/>
      <c r="AY26" s="447">
        <v>8</v>
      </c>
      <c r="AZ26" s="447"/>
      <c r="BA26" s="265"/>
      <c r="BB26" s="268"/>
      <c r="BC26" s="275"/>
      <c r="BD26" s="275"/>
      <c r="BE26" s="275"/>
      <c r="BF26" s="276"/>
      <c r="BG26" s="276"/>
      <c r="BH26" s="276"/>
      <c r="BI26" s="276"/>
    </row>
    <row r="27" spans="1:69" s="273" customFormat="1" ht="15" customHeight="1">
      <c r="A27" s="274"/>
      <c r="B27" s="277"/>
      <c r="C27" s="278"/>
      <c r="D27" s="279"/>
      <c r="E27" s="279"/>
      <c r="F27" s="281"/>
      <c r="G27" s="281"/>
      <c r="H27" s="281"/>
      <c r="I27" s="281"/>
      <c r="J27" s="282"/>
      <c r="K27" s="282"/>
      <c r="L27" s="282"/>
      <c r="M27" s="283"/>
      <c r="N27" s="283"/>
      <c r="O27" s="284"/>
      <c r="P27" s="284"/>
      <c r="Q27" s="437" t="s">
        <v>47</v>
      </c>
      <c r="R27" s="437"/>
      <c r="S27" s="452">
        <v>22</v>
      </c>
      <c r="T27" s="452"/>
      <c r="U27" s="452"/>
      <c r="V27" s="452"/>
      <c r="W27" s="452"/>
      <c r="X27" s="453"/>
      <c r="Y27" s="453"/>
      <c r="Z27" s="453"/>
      <c r="AA27" s="447">
        <v>10</v>
      </c>
      <c r="AB27" s="447"/>
      <c r="AC27" s="447"/>
      <c r="AD27" s="447"/>
      <c r="AE27" s="447"/>
      <c r="AF27" s="447"/>
      <c r="AG27" s="441">
        <v>20</v>
      </c>
      <c r="AH27" s="442"/>
      <c r="AI27" s="442"/>
      <c r="AJ27" s="442"/>
      <c r="AK27" s="442"/>
      <c r="AL27" s="443"/>
      <c r="AM27" s="438">
        <v>52</v>
      </c>
      <c r="AN27" s="440"/>
      <c r="AO27" s="255"/>
      <c r="AP27" s="255"/>
      <c r="AQ27" s="449"/>
      <c r="AR27" s="450"/>
      <c r="AS27" s="450"/>
      <c r="AT27" s="450"/>
      <c r="AU27" s="450"/>
      <c r="AV27" s="450"/>
      <c r="AW27" s="450"/>
      <c r="AX27" s="451"/>
      <c r="AY27" s="447"/>
      <c r="AZ27" s="447"/>
      <c r="BA27" s="265"/>
      <c r="BB27" s="285"/>
      <c r="BC27" s="286"/>
      <c r="BD27" s="286"/>
      <c r="BE27" s="286"/>
      <c r="BF27" s="276"/>
      <c r="BG27" s="276"/>
      <c r="BH27" s="276"/>
      <c r="BI27" s="276"/>
    </row>
    <row r="28" spans="1:69" s="273" customFormat="1" ht="14.25" customHeight="1">
      <c r="A28" s="61"/>
      <c r="B28" s="287"/>
      <c r="C28" s="288"/>
      <c r="D28" s="288"/>
      <c r="E28" s="288"/>
      <c r="F28" s="288"/>
      <c r="G28" s="288"/>
      <c r="H28" s="288"/>
      <c r="I28" s="288"/>
      <c r="J28" s="276"/>
      <c r="Q28" s="458" t="s">
        <v>358</v>
      </c>
      <c r="R28" s="458"/>
      <c r="S28" s="455">
        <f>SUM(S24:W27)</f>
        <v>128</v>
      </c>
      <c r="T28" s="456"/>
      <c r="U28" s="456"/>
      <c r="V28" s="456"/>
      <c r="W28" s="457"/>
      <c r="X28" s="459">
        <f>X24+X25+X26+X27</f>
        <v>20</v>
      </c>
      <c r="Y28" s="459"/>
      <c r="Z28" s="459"/>
      <c r="AA28" s="454">
        <f>AA24+AA25+AA26+AA27</f>
        <v>40</v>
      </c>
      <c r="AB28" s="454"/>
      <c r="AC28" s="454"/>
      <c r="AD28" s="454"/>
      <c r="AE28" s="454"/>
      <c r="AF28" s="454"/>
      <c r="AG28" s="454">
        <f>AG27</f>
        <v>20</v>
      </c>
      <c r="AH28" s="454"/>
      <c r="AI28" s="454"/>
      <c r="AJ28" s="454"/>
      <c r="AK28" s="454"/>
      <c r="AL28" s="454"/>
      <c r="AM28" s="454">
        <f>AM24+AM25+AM26+AM27</f>
        <v>208</v>
      </c>
      <c r="AN28" s="454"/>
      <c r="AO28"/>
      <c r="AP28"/>
      <c r="AQ28"/>
      <c r="AR28"/>
      <c r="AS28"/>
      <c r="BB28" s="289"/>
      <c r="BC28" s="290"/>
      <c r="BD28" s="290"/>
      <c r="BE28" s="290"/>
    </row>
    <row r="29" spans="1:69" s="273" customFormat="1" ht="14.25" customHeight="1">
      <c r="A29" s="61"/>
      <c r="B29" s="287"/>
      <c r="C29" s="288"/>
      <c r="D29" s="288"/>
      <c r="E29" s="288"/>
      <c r="F29" s="288"/>
      <c r="G29" s="288"/>
      <c r="H29" s="288"/>
      <c r="I29" s="288"/>
      <c r="J29" s="276"/>
      <c r="Q29" s="294"/>
      <c r="R29" s="294"/>
      <c r="S29" s="294"/>
      <c r="T29" s="294"/>
      <c r="U29" s="294"/>
      <c r="V29" s="294"/>
      <c r="W29" s="294"/>
      <c r="X29" s="295"/>
      <c r="Y29" s="295"/>
      <c r="Z29" s="295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/>
      <c r="AP29"/>
      <c r="AQ29"/>
      <c r="AR29"/>
      <c r="AS29"/>
      <c r="BB29" s="289"/>
      <c r="BC29" s="290"/>
      <c r="BD29" s="290"/>
      <c r="BE29" s="290"/>
    </row>
    <row r="30" spans="1:69" s="304" customFormat="1" ht="21" customHeight="1">
      <c r="A30" s="401"/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03"/>
      <c r="BC30" s="303"/>
      <c r="BD30" s="303"/>
      <c r="BE30" s="303"/>
    </row>
    <row r="31" spans="1:69" s="304" customFormat="1" ht="13.5" customHeight="1">
      <c r="A31" s="415"/>
      <c r="B31" s="402"/>
      <c r="C31" s="398"/>
      <c r="D31" s="398"/>
      <c r="E31" s="398"/>
      <c r="F31" s="402"/>
      <c r="G31" s="398"/>
      <c r="H31" s="398"/>
      <c r="I31" s="398"/>
      <c r="J31" s="402"/>
      <c r="K31" s="398"/>
      <c r="L31" s="398"/>
      <c r="M31" s="398"/>
      <c r="N31" s="398"/>
      <c r="O31" s="402"/>
      <c r="P31" s="398"/>
      <c r="Q31" s="398"/>
      <c r="R31" s="398"/>
      <c r="S31" s="402"/>
      <c r="T31" s="398"/>
      <c r="U31" s="398"/>
      <c r="V31" s="398"/>
      <c r="W31" s="402"/>
      <c r="X31" s="398"/>
      <c r="Y31" s="398"/>
      <c r="Z31" s="398"/>
      <c r="AA31" s="398"/>
      <c r="AB31" s="402"/>
      <c r="AC31" s="398"/>
      <c r="AD31" s="398"/>
      <c r="AE31" s="398"/>
      <c r="AF31" s="402"/>
      <c r="AG31" s="398"/>
      <c r="AH31" s="398"/>
      <c r="AI31" s="398"/>
      <c r="AJ31" s="398"/>
      <c r="AK31" s="402"/>
      <c r="AL31" s="398"/>
      <c r="AM31" s="398"/>
      <c r="AN31" s="398"/>
      <c r="AO31" s="402"/>
      <c r="AP31" s="398"/>
      <c r="AQ31" s="398"/>
      <c r="AR31" s="398"/>
      <c r="AS31" s="398"/>
      <c r="AT31" s="402"/>
      <c r="AU31" s="398"/>
      <c r="AV31" s="398"/>
      <c r="AW31" s="398"/>
      <c r="AX31" s="402"/>
      <c r="AY31" s="398"/>
      <c r="AZ31" s="398"/>
      <c r="BA31" s="398"/>
      <c r="BB31" s="303"/>
      <c r="BC31" s="303"/>
      <c r="BD31" s="303"/>
      <c r="BE31" s="303"/>
    </row>
    <row r="32" spans="1:69" s="304" customFormat="1" ht="17.25" customHeight="1">
      <c r="A32" s="398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3"/>
      <c r="BC32" s="303"/>
      <c r="BD32" s="303"/>
      <c r="BE32" s="303"/>
    </row>
    <row r="33" spans="1:57" s="304" customFormat="1" ht="12.75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8"/>
      <c r="R33" s="308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9"/>
      <c r="AM33" s="309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3"/>
      <c r="BC33" s="303"/>
      <c r="BD33" s="303"/>
      <c r="BE33" s="303"/>
    </row>
    <row r="34" spans="1:57" s="304" customFormat="1" ht="15.75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308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9"/>
      <c r="AL34" s="309"/>
      <c r="AM34" s="309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3"/>
      <c r="BC34" s="303"/>
      <c r="BD34" s="303"/>
      <c r="BE34" s="303"/>
    </row>
    <row r="35" spans="1:57" s="304" customFormat="1" ht="13.5" customHeight="1">
      <c r="A35" s="306"/>
      <c r="B35" s="307"/>
      <c r="C35" s="307"/>
      <c r="D35" s="308"/>
      <c r="E35" s="308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10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3"/>
      <c r="BC35" s="303"/>
      <c r="BD35" s="303"/>
      <c r="BE35" s="303"/>
    </row>
    <row r="36" spans="1:57" s="304" customFormat="1" ht="18.75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10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3"/>
      <c r="BC36" s="303"/>
      <c r="BD36" s="303"/>
      <c r="BE36" s="303"/>
    </row>
    <row r="37" spans="1:57" s="304" customFormat="1" ht="15" customHeight="1">
      <c r="A37" s="397"/>
      <c r="B37" s="398"/>
      <c r="C37" s="398"/>
      <c r="D37" s="398"/>
      <c r="E37" s="312"/>
      <c r="F37" s="313"/>
      <c r="G37" s="41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13"/>
      <c r="S37" s="313"/>
      <c r="T37" s="314"/>
      <c r="U37" s="416"/>
      <c r="V37" s="398"/>
      <c r="W37" s="398"/>
      <c r="X37" s="398"/>
      <c r="Y37" s="398"/>
      <c r="Z37" s="398"/>
      <c r="AA37" s="398"/>
      <c r="AB37" s="315"/>
      <c r="AC37" s="315"/>
      <c r="AD37" s="316"/>
      <c r="AE37" s="417"/>
      <c r="AF37" s="398"/>
      <c r="AG37" s="398"/>
      <c r="AH37" s="398"/>
      <c r="AI37" s="398"/>
      <c r="AJ37" s="313"/>
      <c r="AK37" s="313"/>
      <c r="AL37" s="312"/>
      <c r="AM37" s="397"/>
      <c r="AN37" s="398"/>
      <c r="AO37" s="398"/>
      <c r="AP37" s="398"/>
      <c r="AQ37" s="398"/>
      <c r="AR37" s="398"/>
      <c r="AS37" s="398"/>
      <c r="AT37" s="313"/>
      <c r="AU37" s="313"/>
      <c r="AV37" s="317"/>
      <c r="AW37" s="317"/>
      <c r="AX37" s="317"/>
      <c r="AY37" s="317"/>
      <c r="AZ37" s="317"/>
      <c r="BA37" s="317"/>
    </row>
    <row r="38" spans="1:57" s="304" customFormat="1" ht="15" customHeight="1">
      <c r="A38" s="313"/>
      <c r="B38" s="313"/>
      <c r="C38" s="318"/>
      <c r="D38" s="317"/>
      <c r="E38" s="312"/>
      <c r="F38" s="319"/>
      <c r="G38" s="320"/>
      <c r="H38" s="419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20"/>
      <c r="X38" s="317"/>
      <c r="Y38" s="317"/>
      <c r="Z38" s="317"/>
      <c r="AA38" s="317"/>
      <c r="AB38" s="317"/>
      <c r="AC38" s="317"/>
      <c r="AD38" s="320"/>
      <c r="AE38" s="416"/>
      <c r="AF38" s="396"/>
      <c r="AG38" s="396"/>
      <c r="AH38" s="396"/>
      <c r="AI38" s="396"/>
      <c r="AJ38" s="317"/>
      <c r="AK38" s="317"/>
      <c r="AL38" s="320"/>
      <c r="AM38" s="411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6"/>
      <c r="BA38" s="313"/>
    </row>
    <row r="39" spans="1:57" s="304" customFormat="1" ht="35.25" customHeight="1">
      <c r="A39" s="321"/>
      <c r="B39" s="322"/>
      <c r="C39" s="323"/>
      <c r="D39" s="395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24"/>
      <c r="S39" s="397"/>
      <c r="T39" s="398"/>
      <c r="U39" s="409"/>
      <c r="V39" s="398"/>
      <c r="W39" s="398"/>
      <c r="X39" s="398"/>
      <c r="Y39" s="398"/>
      <c r="Z39" s="409"/>
      <c r="AA39" s="398"/>
      <c r="AB39" s="398"/>
      <c r="AC39" s="409"/>
      <c r="AD39" s="398"/>
      <c r="AE39" s="398"/>
      <c r="AF39" s="409"/>
      <c r="AG39" s="398"/>
      <c r="AH39" s="398"/>
      <c r="AI39" s="410"/>
      <c r="AJ39" s="398"/>
      <c r="AK39" s="398"/>
      <c r="AL39" s="398"/>
      <c r="AM39" s="398"/>
      <c r="AN39" s="397"/>
      <c r="AO39" s="398"/>
      <c r="AP39" s="398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</row>
    <row r="40" spans="1:57" s="304" customFormat="1" ht="15.75" customHeight="1">
      <c r="A40" s="321"/>
      <c r="B40" s="322"/>
      <c r="C40" s="324"/>
      <c r="D40" s="325"/>
      <c r="E40" s="325"/>
      <c r="F40" s="326"/>
      <c r="G40" s="326"/>
      <c r="H40" s="326"/>
      <c r="I40" s="327"/>
      <c r="J40" s="326"/>
      <c r="K40" s="327"/>
      <c r="L40" s="326"/>
      <c r="M40" s="326"/>
      <c r="N40" s="326"/>
      <c r="O40" s="327"/>
      <c r="P40" s="324"/>
      <c r="Q40" s="324"/>
      <c r="R40" s="324"/>
      <c r="S40" s="401"/>
      <c r="T40" s="398"/>
      <c r="U40" s="402"/>
      <c r="V40" s="398"/>
      <c r="W40" s="398"/>
      <c r="X40" s="398"/>
      <c r="Y40" s="398"/>
      <c r="Z40" s="402"/>
      <c r="AA40" s="398"/>
      <c r="AB40" s="398"/>
      <c r="AC40" s="402"/>
      <c r="AD40" s="398"/>
      <c r="AE40" s="398"/>
      <c r="AF40" s="402"/>
      <c r="AG40" s="398"/>
      <c r="AH40" s="398"/>
      <c r="AI40" s="399"/>
      <c r="AJ40" s="398"/>
      <c r="AK40" s="398"/>
      <c r="AL40" s="398"/>
      <c r="AM40" s="398"/>
      <c r="AN40" s="400"/>
      <c r="AO40" s="398"/>
      <c r="AP40" s="398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</row>
    <row r="41" spans="1:57" s="304" customFormat="1" ht="15" customHeight="1">
      <c r="A41" s="322"/>
      <c r="B41" s="322"/>
      <c r="C41" s="324"/>
      <c r="D41" s="325"/>
      <c r="E41" s="325"/>
      <c r="F41" s="326"/>
      <c r="G41" s="326"/>
      <c r="H41" s="326"/>
      <c r="I41" s="327"/>
      <c r="J41" s="326"/>
      <c r="K41" s="327"/>
      <c r="L41" s="326"/>
      <c r="M41" s="326"/>
      <c r="N41" s="326"/>
      <c r="O41" s="327"/>
      <c r="P41" s="324"/>
      <c r="Q41" s="324"/>
      <c r="R41" s="324"/>
      <c r="S41" s="401"/>
      <c r="T41" s="398"/>
      <c r="U41" s="402"/>
      <c r="V41" s="398"/>
      <c r="W41" s="398"/>
      <c r="X41" s="398"/>
      <c r="Y41" s="398"/>
      <c r="Z41" s="402"/>
      <c r="AA41" s="398"/>
      <c r="AB41" s="398"/>
      <c r="AC41" s="402"/>
      <c r="AD41" s="398"/>
      <c r="AE41" s="398"/>
      <c r="AF41" s="402"/>
      <c r="AG41" s="398"/>
      <c r="AH41" s="398"/>
      <c r="AI41" s="399"/>
      <c r="AJ41" s="398"/>
      <c r="AK41" s="398"/>
      <c r="AL41" s="398"/>
      <c r="AM41" s="398"/>
      <c r="AN41" s="400"/>
      <c r="AO41" s="398"/>
      <c r="AP41" s="398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</row>
    <row r="42" spans="1:57" s="304" customFormat="1" ht="15.75" customHeight="1">
      <c r="A42" s="322"/>
      <c r="B42" s="67"/>
      <c r="C42" s="68"/>
      <c r="D42" s="328"/>
      <c r="E42" s="328"/>
      <c r="F42" s="69"/>
      <c r="G42" s="69"/>
      <c r="H42" s="69"/>
      <c r="I42" s="69"/>
      <c r="J42" s="329"/>
      <c r="K42" s="330"/>
      <c r="L42" s="330"/>
      <c r="M42" s="331"/>
      <c r="N42" s="331"/>
      <c r="O42" s="70"/>
      <c r="P42" s="70"/>
      <c r="Q42" s="404"/>
      <c r="R42" s="396"/>
      <c r="S42" s="400"/>
      <c r="T42" s="398"/>
      <c r="U42" s="405"/>
      <c r="V42" s="398"/>
      <c r="W42" s="398"/>
      <c r="X42" s="398"/>
      <c r="Y42" s="398"/>
      <c r="Z42" s="406"/>
      <c r="AA42" s="398"/>
      <c r="AB42" s="398"/>
      <c r="AC42" s="402"/>
      <c r="AD42" s="398"/>
      <c r="AE42" s="398"/>
      <c r="AF42" s="402"/>
      <c r="AG42" s="398"/>
      <c r="AH42" s="398"/>
      <c r="AI42" s="399"/>
      <c r="AJ42" s="398"/>
      <c r="AK42" s="398"/>
      <c r="AL42" s="398"/>
      <c r="AM42" s="398"/>
      <c r="AN42" s="400"/>
      <c r="AO42" s="398"/>
      <c r="AP42" s="398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</row>
    <row r="43" spans="1:57" s="304" customFormat="1" ht="15.75" customHeight="1">
      <c r="A43" s="322"/>
      <c r="B43" s="67"/>
      <c r="C43" s="68"/>
      <c r="D43" s="328"/>
      <c r="E43" s="328"/>
      <c r="F43" s="69"/>
      <c r="G43" s="69"/>
      <c r="H43" s="69"/>
      <c r="I43" s="69"/>
      <c r="J43" s="330"/>
      <c r="K43" s="330"/>
      <c r="L43" s="330"/>
      <c r="M43" s="331"/>
      <c r="N43" s="331"/>
      <c r="O43" s="71"/>
      <c r="P43" s="70"/>
      <c r="Q43" s="407"/>
      <c r="R43" s="396"/>
      <c r="S43" s="400"/>
      <c r="T43" s="398"/>
      <c r="U43" s="405"/>
      <c r="V43" s="398"/>
      <c r="W43" s="398"/>
      <c r="X43" s="398"/>
      <c r="Y43" s="398"/>
      <c r="Z43" s="406"/>
      <c r="AA43" s="398"/>
      <c r="AB43" s="398"/>
      <c r="AC43" s="402"/>
      <c r="AD43" s="398"/>
      <c r="AE43" s="398"/>
      <c r="AF43" s="402"/>
      <c r="AG43" s="398"/>
      <c r="AH43" s="398"/>
      <c r="AI43" s="399"/>
      <c r="AJ43" s="398"/>
      <c r="AK43" s="398"/>
      <c r="AL43" s="398"/>
      <c r="AM43" s="398"/>
      <c r="AN43" s="400"/>
      <c r="AO43" s="398"/>
      <c r="AP43" s="398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</row>
    <row r="44" spans="1:57" s="304" customFormat="1" ht="15.75" customHeight="1">
      <c r="A44" s="322"/>
      <c r="B44" s="67"/>
      <c r="C44" s="68"/>
      <c r="D44" s="328"/>
      <c r="E44" s="328"/>
      <c r="F44" s="69"/>
      <c r="G44" s="69"/>
      <c r="H44" s="69"/>
      <c r="I44" s="69"/>
      <c r="J44" s="329"/>
      <c r="K44" s="330"/>
      <c r="L44" s="330"/>
      <c r="M44" s="331"/>
      <c r="N44" s="331"/>
      <c r="O44" s="71"/>
      <c r="P44" s="70"/>
      <c r="Q44" s="407"/>
      <c r="R44" s="396"/>
      <c r="S44" s="400"/>
      <c r="T44" s="398"/>
      <c r="U44" s="408"/>
      <c r="V44" s="398"/>
      <c r="W44" s="398"/>
      <c r="X44" s="398"/>
      <c r="Y44" s="398"/>
      <c r="Z44" s="400"/>
      <c r="AA44" s="398"/>
      <c r="AB44" s="398"/>
      <c r="AC44" s="401"/>
      <c r="AD44" s="398"/>
      <c r="AE44" s="398"/>
      <c r="AF44" s="401"/>
      <c r="AG44" s="398"/>
      <c r="AH44" s="398"/>
      <c r="AI44" s="403"/>
      <c r="AJ44" s="398"/>
      <c r="AK44" s="398"/>
      <c r="AL44" s="398"/>
      <c r="AM44" s="398"/>
      <c r="AN44" s="400"/>
      <c r="AO44" s="398"/>
      <c r="AP44" s="398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</row>
    <row r="45" spans="1:57" ht="12.75" customHeight="1"/>
    <row r="46" spans="1:57" ht="12.75" customHeight="1"/>
    <row r="47" spans="1:57" ht="12.75" customHeight="1"/>
    <row r="48" spans="1:5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</sheetData>
  <mergeCells count="157">
    <mergeCell ref="AA28:AC28"/>
    <mergeCell ref="AD28:AF28"/>
    <mergeCell ref="AG28:AL28"/>
    <mergeCell ref="AM28:AN28"/>
    <mergeCell ref="S28:W28"/>
    <mergeCell ref="Q28:R28"/>
    <mergeCell ref="X28:Z28"/>
    <mergeCell ref="AG26:AL26"/>
    <mergeCell ref="AM26:AN26"/>
    <mergeCell ref="AQ26:AX27"/>
    <mergeCell ref="AY26:AZ27"/>
    <mergeCell ref="Q27:R27"/>
    <mergeCell ref="S27:W27"/>
    <mergeCell ref="X27:Z27"/>
    <mergeCell ref="AA27:AC27"/>
    <mergeCell ref="AD27:AF27"/>
    <mergeCell ref="AG27:AL27"/>
    <mergeCell ref="AM27:AN27"/>
    <mergeCell ref="Q26:R26"/>
    <mergeCell ref="S26:W26"/>
    <mergeCell ref="X26:Z26"/>
    <mergeCell ref="AA26:AC26"/>
    <mergeCell ref="AD26:AF26"/>
    <mergeCell ref="AG24:AL24"/>
    <mergeCell ref="AM24:AN24"/>
    <mergeCell ref="AQ24:AX25"/>
    <mergeCell ref="AY24:AZ25"/>
    <mergeCell ref="C25:P25"/>
    <mergeCell ref="Q25:R25"/>
    <mergeCell ref="S25:W25"/>
    <mergeCell ref="X25:Z25"/>
    <mergeCell ref="AA25:AC25"/>
    <mergeCell ref="AD25:AF25"/>
    <mergeCell ref="AG25:AL25"/>
    <mergeCell ref="AM25:AN25"/>
    <mergeCell ref="Q24:R24"/>
    <mergeCell ref="S24:W24"/>
    <mergeCell ref="X24:Z24"/>
    <mergeCell ref="AA24:AC24"/>
    <mergeCell ref="AD24:AF24"/>
    <mergeCell ref="AB21:AI21"/>
    <mergeCell ref="AL21:AZ21"/>
    <mergeCell ref="C23:P23"/>
    <mergeCell ref="Q23:R23"/>
    <mergeCell ref="S23:W23"/>
    <mergeCell ref="X23:Z23"/>
    <mergeCell ref="AA23:AC23"/>
    <mergeCell ref="AD23:AF23"/>
    <mergeCell ref="AG23:AL23"/>
    <mergeCell ref="AM23:AN23"/>
    <mergeCell ref="AQ23:AZ23"/>
    <mergeCell ref="B1:O1"/>
    <mergeCell ref="AV1:BA1"/>
    <mergeCell ref="B2:AA2"/>
    <mergeCell ref="A3:O3"/>
    <mergeCell ref="A4:O4"/>
    <mergeCell ref="A6:O6"/>
    <mergeCell ref="U6:AD6"/>
    <mergeCell ref="B7:L7"/>
    <mergeCell ref="B8:L8"/>
    <mergeCell ref="N8:X8"/>
    <mergeCell ref="AC8:AN8"/>
    <mergeCell ref="AO8:BA8"/>
    <mergeCell ref="B9:L9"/>
    <mergeCell ref="N9:X9"/>
    <mergeCell ref="O31:R31"/>
    <mergeCell ref="S31:V31"/>
    <mergeCell ref="AF31:AJ31"/>
    <mergeCell ref="AK31:AN31"/>
    <mergeCell ref="AO31:AS31"/>
    <mergeCell ref="AT31:AW31"/>
    <mergeCell ref="J31:N31"/>
    <mergeCell ref="A13:BA13"/>
    <mergeCell ref="A14:A15"/>
    <mergeCell ref="B14:E14"/>
    <mergeCell ref="F14:I14"/>
    <mergeCell ref="J14:N14"/>
    <mergeCell ref="O14:R14"/>
    <mergeCell ref="AO14:AS14"/>
    <mergeCell ref="AT14:AW14"/>
    <mergeCell ref="AX14:BA14"/>
    <mergeCell ref="A20:D20"/>
    <mergeCell ref="G20:O20"/>
    <mergeCell ref="R20:Y20"/>
    <mergeCell ref="AB20:AI20"/>
    <mergeCell ref="AL20:AW20"/>
    <mergeCell ref="S14:V14"/>
    <mergeCell ref="AM37:AS37"/>
    <mergeCell ref="AM38:AZ38"/>
    <mergeCell ref="B11:L11"/>
    <mergeCell ref="N11:BA11"/>
    <mergeCell ref="B12:L12"/>
    <mergeCell ref="N12:AB12"/>
    <mergeCell ref="A30:BA30"/>
    <mergeCell ref="A31:A32"/>
    <mergeCell ref="B31:E31"/>
    <mergeCell ref="AX31:BA31"/>
    <mergeCell ref="W31:AA31"/>
    <mergeCell ref="AB31:AE31"/>
    <mergeCell ref="U37:AA37"/>
    <mergeCell ref="AE37:AI37"/>
    <mergeCell ref="AE38:AI38"/>
    <mergeCell ref="F31:I31"/>
    <mergeCell ref="A37:D37"/>
    <mergeCell ref="G37:Q37"/>
    <mergeCell ref="H38:V38"/>
    <mergeCell ref="W14:AA14"/>
    <mergeCell ref="AB14:AE14"/>
    <mergeCell ref="AF14:AJ14"/>
    <mergeCell ref="AK14:AN14"/>
    <mergeCell ref="R21:Y21"/>
    <mergeCell ref="AI39:AM39"/>
    <mergeCell ref="AN39:AP39"/>
    <mergeCell ref="S43:T43"/>
    <mergeCell ref="U43:Y43"/>
    <mergeCell ref="Z43:AB43"/>
    <mergeCell ref="AC43:AE43"/>
    <mergeCell ref="AF43:AH43"/>
    <mergeCell ref="AI43:AM43"/>
    <mergeCell ref="AN43:AP43"/>
    <mergeCell ref="AI40:AM40"/>
    <mergeCell ref="AN40:AP40"/>
    <mergeCell ref="U39:Y39"/>
    <mergeCell ref="Z39:AB39"/>
    <mergeCell ref="S40:T40"/>
    <mergeCell ref="U40:Y40"/>
    <mergeCell ref="Z40:AB40"/>
    <mergeCell ref="AC40:AE40"/>
    <mergeCell ref="AF40:AH40"/>
    <mergeCell ref="U41:Y41"/>
    <mergeCell ref="Z41:AB41"/>
    <mergeCell ref="AC41:AE41"/>
    <mergeCell ref="AF41:AH41"/>
    <mergeCell ref="D39:Q39"/>
    <mergeCell ref="S39:T39"/>
    <mergeCell ref="AI41:AM41"/>
    <mergeCell ref="AN41:AP41"/>
    <mergeCell ref="AI42:AM42"/>
    <mergeCell ref="AN42:AP42"/>
    <mergeCell ref="S41:T41"/>
    <mergeCell ref="AF42:AH42"/>
    <mergeCell ref="AI44:AM44"/>
    <mergeCell ref="AN44:AP44"/>
    <mergeCell ref="Q42:R42"/>
    <mergeCell ref="S42:T42"/>
    <mergeCell ref="U42:Y42"/>
    <mergeCell ref="Z42:AB42"/>
    <mergeCell ref="AC42:AE42"/>
    <mergeCell ref="AC44:AE44"/>
    <mergeCell ref="AF44:AH44"/>
    <mergeCell ref="Q43:R43"/>
    <mergeCell ref="Q44:R44"/>
    <mergeCell ref="S44:T44"/>
    <mergeCell ref="U44:Y44"/>
    <mergeCell ref="Z44:AB44"/>
    <mergeCell ref="AC39:AE39"/>
    <mergeCell ref="AF39:AH39"/>
  </mergeCells>
  <pageMargins left="0.7" right="0.7" top="0.75" bottom="0.75" header="0" footer="0"/>
  <pageSetup orientation="landscape" r:id="rId1"/>
  <headerFooter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999"/>
  <sheetViews>
    <sheetView showGridLines="0" tabSelected="1" workbookViewId="0">
      <selection activeCell="BV36" sqref="BV36"/>
    </sheetView>
  </sheetViews>
  <sheetFormatPr defaultColWidth="14.44140625" defaultRowHeight="15" customHeight="1"/>
  <cols>
    <col min="1" max="1" width="6.5546875" customWidth="1"/>
    <col min="2" max="2" width="42.44140625" customWidth="1"/>
    <col min="3" max="3" width="6" customWidth="1"/>
    <col min="4" max="4" width="6.109375" customWidth="1"/>
    <col min="5" max="5" width="6.6640625" customWidth="1"/>
    <col min="6" max="6" width="8.33203125" customWidth="1"/>
    <col min="7" max="7" width="7.109375" customWidth="1"/>
    <col min="8" max="8" width="7.6640625" customWidth="1"/>
    <col min="9" max="9" width="4.88671875" customWidth="1"/>
    <col min="10" max="10" width="7" customWidth="1"/>
    <col min="11" max="11" width="8" customWidth="1"/>
    <col min="12" max="12" width="4.33203125" hidden="1" customWidth="1"/>
    <col min="13" max="13" width="6.109375" customWidth="1"/>
    <col min="14" max="14" width="7" customWidth="1"/>
    <col min="15" max="15" width="6.6640625" customWidth="1"/>
    <col min="16" max="16" width="6.109375" customWidth="1"/>
    <col min="17" max="17" width="5.88671875" customWidth="1"/>
    <col min="18" max="18" width="6" customWidth="1"/>
    <col min="19" max="19" width="6.6640625" customWidth="1"/>
    <col min="20" max="20" width="4" hidden="1" customWidth="1"/>
    <col min="21" max="21" width="3.6640625" hidden="1" customWidth="1"/>
    <col min="22" max="22" width="9.109375" hidden="1" customWidth="1"/>
    <col min="23" max="30" width="2.109375" hidden="1" customWidth="1"/>
    <col min="31" max="31" width="2.6640625" hidden="1" customWidth="1"/>
    <col min="32" max="32" width="0.88671875" hidden="1" customWidth="1"/>
    <col min="33" max="40" width="3.109375" hidden="1" customWidth="1"/>
    <col min="41" max="41" width="2.6640625" hidden="1" customWidth="1"/>
    <col min="42" max="42" width="0.88671875" hidden="1" customWidth="1"/>
    <col min="43" max="44" width="2.6640625" hidden="1" customWidth="1"/>
    <col min="45" max="46" width="3.5546875" hidden="1" customWidth="1"/>
    <col min="47" max="50" width="2.109375" hidden="1" customWidth="1"/>
    <col min="51" max="51" width="2.6640625" hidden="1" customWidth="1"/>
    <col min="52" max="52" width="0.88671875" hidden="1" customWidth="1"/>
    <col min="53" max="53" width="2" hidden="1" customWidth="1"/>
    <col min="54" max="54" width="3.5546875" hidden="1" customWidth="1"/>
    <col min="55" max="60" width="2.109375" hidden="1" customWidth="1"/>
    <col min="61" max="61" width="2.6640625" hidden="1" customWidth="1"/>
    <col min="62" max="62" width="0.88671875" hidden="1" customWidth="1"/>
    <col min="63" max="63" width="2.109375" hidden="1" customWidth="1"/>
    <col min="64" max="65" width="3.109375" hidden="1" customWidth="1"/>
    <col min="66" max="70" width="2.109375" hidden="1" customWidth="1"/>
    <col min="71" max="71" width="3.109375" hidden="1" customWidth="1"/>
    <col min="72" max="72" width="8.109375" customWidth="1"/>
    <col min="73" max="92" width="8" customWidth="1"/>
  </cols>
  <sheetData>
    <row r="1" spans="1:92" ht="12.75" customHeight="1">
      <c r="F1" s="72"/>
      <c r="G1" s="72"/>
    </row>
    <row r="2" spans="1:92" ht="24.75" customHeight="1" thickBot="1">
      <c r="A2" s="208"/>
      <c r="B2" s="530" t="s">
        <v>99</v>
      </c>
      <c r="C2" s="531"/>
      <c r="D2" s="531"/>
      <c r="E2" s="531"/>
      <c r="F2" s="531"/>
      <c r="G2" s="531"/>
      <c r="H2" s="531"/>
      <c r="I2" s="531"/>
      <c r="J2" s="531"/>
      <c r="K2" s="531"/>
      <c r="L2" s="488"/>
      <c r="M2" s="531"/>
      <c r="N2" s="531"/>
      <c r="O2" s="531"/>
      <c r="P2" s="531"/>
      <c r="Q2" s="531"/>
      <c r="R2" s="531"/>
      <c r="S2" s="532"/>
      <c r="T2" s="533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  <c r="AU2" s="531"/>
      <c r="AV2" s="531"/>
      <c r="AW2" s="531"/>
      <c r="AX2" s="531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531"/>
      <c r="BT2" s="532"/>
    </row>
    <row r="3" spans="1:92" ht="27" customHeight="1" thickBot="1">
      <c r="A3" s="506" t="s">
        <v>100</v>
      </c>
      <c r="B3" s="515" t="s">
        <v>101</v>
      </c>
      <c r="C3" s="509" t="s">
        <v>102</v>
      </c>
      <c r="D3" s="510"/>
      <c r="E3" s="519" t="s">
        <v>103</v>
      </c>
      <c r="F3" s="511" t="s">
        <v>104</v>
      </c>
      <c r="G3" s="500"/>
      <c r="H3" s="500"/>
      <c r="I3" s="500"/>
      <c r="J3" s="500"/>
      <c r="K3" s="501"/>
      <c r="L3" s="210"/>
      <c r="M3" s="509" t="s">
        <v>105</v>
      </c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4"/>
      <c r="AM3" s="494"/>
      <c r="AN3" s="494"/>
      <c r="AO3" s="494"/>
      <c r="AP3" s="494"/>
      <c r="AQ3" s="494"/>
      <c r="AR3" s="494"/>
      <c r="AS3" s="494"/>
      <c r="AT3" s="494"/>
      <c r="AU3" s="494"/>
      <c r="AV3" s="494"/>
      <c r="AW3" s="494"/>
      <c r="AX3" s="494"/>
      <c r="AY3" s="494"/>
      <c r="AZ3" s="494"/>
      <c r="BA3" s="494"/>
      <c r="BB3" s="494"/>
      <c r="BC3" s="494"/>
      <c r="BD3" s="494"/>
      <c r="BE3" s="494"/>
      <c r="BF3" s="494"/>
      <c r="BG3" s="494"/>
      <c r="BH3" s="494"/>
      <c r="BI3" s="494"/>
      <c r="BJ3" s="494"/>
      <c r="BK3" s="494"/>
      <c r="BL3" s="494"/>
      <c r="BM3" s="494"/>
      <c r="BN3" s="494"/>
      <c r="BO3" s="494"/>
      <c r="BP3" s="494"/>
      <c r="BQ3" s="494"/>
      <c r="BR3" s="494"/>
      <c r="BS3" s="494"/>
      <c r="BT3" s="495"/>
    </row>
    <row r="4" spans="1:92" ht="27" customHeight="1">
      <c r="A4" s="507"/>
      <c r="B4" s="516"/>
      <c r="C4" s="518" t="s">
        <v>106</v>
      </c>
      <c r="D4" s="512" t="s">
        <v>107</v>
      </c>
      <c r="E4" s="516"/>
      <c r="F4" s="520" t="s">
        <v>108</v>
      </c>
      <c r="G4" s="521" t="s">
        <v>109</v>
      </c>
      <c r="H4" s="494"/>
      <c r="I4" s="494"/>
      <c r="J4" s="510"/>
      <c r="K4" s="522" t="s">
        <v>110</v>
      </c>
      <c r="L4" s="534"/>
      <c r="M4" s="528" t="s">
        <v>111</v>
      </c>
      <c r="N4" s="525"/>
      <c r="O4" s="524" t="s">
        <v>112</v>
      </c>
      <c r="P4" s="525"/>
      <c r="Q4" s="524" t="s">
        <v>113</v>
      </c>
      <c r="R4" s="525"/>
      <c r="S4" s="524" t="s">
        <v>114</v>
      </c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88"/>
      <c r="AO4" s="488"/>
      <c r="AP4" s="488"/>
      <c r="AQ4" s="488"/>
      <c r="AR4" s="488"/>
      <c r="AS4" s="488"/>
      <c r="AT4" s="488"/>
      <c r="AU4" s="488"/>
      <c r="AV4" s="488"/>
      <c r="AW4" s="488"/>
      <c r="AX4" s="488"/>
      <c r="AY4" s="488"/>
      <c r="AZ4" s="488"/>
      <c r="BA4" s="488"/>
      <c r="BB4" s="488"/>
      <c r="BC4" s="488"/>
      <c r="BD4" s="488"/>
      <c r="BE4" s="488"/>
      <c r="BF4" s="488"/>
      <c r="BG4" s="488"/>
      <c r="BH4" s="488"/>
      <c r="BI4" s="488"/>
      <c r="BJ4" s="488"/>
      <c r="BK4" s="488"/>
      <c r="BL4" s="488"/>
      <c r="BM4" s="488"/>
      <c r="BN4" s="488"/>
      <c r="BO4" s="488"/>
      <c r="BP4" s="488"/>
      <c r="BQ4" s="488"/>
      <c r="BR4" s="488"/>
      <c r="BS4" s="488"/>
      <c r="BT4" s="527"/>
    </row>
    <row r="5" spans="1:92" ht="20.25" customHeight="1">
      <c r="A5" s="507"/>
      <c r="B5" s="516"/>
      <c r="C5" s="507"/>
      <c r="D5" s="513"/>
      <c r="E5" s="516"/>
      <c r="F5" s="507"/>
      <c r="G5" s="523" t="s">
        <v>115</v>
      </c>
      <c r="H5" s="524" t="s">
        <v>116</v>
      </c>
      <c r="I5" s="488"/>
      <c r="J5" s="525"/>
      <c r="K5" s="516"/>
      <c r="L5" s="398"/>
      <c r="M5" s="528" t="s">
        <v>117</v>
      </c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  <c r="AT5" s="488"/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488"/>
      <c r="BF5" s="488"/>
      <c r="BG5" s="488"/>
      <c r="BH5" s="488"/>
      <c r="BI5" s="488"/>
      <c r="BJ5" s="488"/>
      <c r="BK5" s="488"/>
      <c r="BL5" s="488"/>
      <c r="BM5" s="488"/>
      <c r="BN5" s="488"/>
      <c r="BO5" s="488"/>
      <c r="BP5" s="488"/>
      <c r="BQ5" s="488"/>
      <c r="BR5" s="488"/>
      <c r="BS5" s="488"/>
      <c r="BT5" s="527"/>
    </row>
    <row r="6" spans="1:92" ht="17.25" customHeight="1">
      <c r="A6" s="507"/>
      <c r="B6" s="516"/>
      <c r="C6" s="507"/>
      <c r="D6" s="513"/>
      <c r="E6" s="516"/>
      <c r="F6" s="507"/>
      <c r="G6" s="513"/>
      <c r="H6" s="526" t="s">
        <v>118</v>
      </c>
      <c r="I6" s="526" t="s">
        <v>119</v>
      </c>
      <c r="J6" s="526" t="s">
        <v>120</v>
      </c>
      <c r="K6" s="516"/>
      <c r="L6" s="398"/>
      <c r="M6" s="212">
        <v>1</v>
      </c>
      <c r="N6" s="74">
        <f t="shared" ref="N6:T6" si="0">M6+1</f>
        <v>2</v>
      </c>
      <c r="O6" s="74">
        <f t="shared" si="0"/>
        <v>3</v>
      </c>
      <c r="P6" s="74">
        <f t="shared" si="0"/>
        <v>4</v>
      </c>
      <c r="Q6" s="74">
        <f t="shared" si="0"/>
        <v>5</v>
      </c>
      <c r="R6" s="74">
        <f t="shared" si="0"/>
        <v>6</v>
      </c>
      <c r="S6" s="74">
        <f t="shared" si="0"/>
        <v>7</v>
      </c>
      <c r="T6" s="74">
        <f t="shared" si="0"/>
        <v>8</v>
      </c>
      <c r="U6" s="75"/>
      <c r="V6" s="75"/>
      <c r="W6" s="76"/>
      <c r="X6" s="529" t="s">
        <v>121</v>
      </c>
      <c r="Y6" s="488"/>
      <c r="Z6" s="488"/>
      <c r="AA6" s="488"/>
      <c r="AB6" s="488"/>
      <c r="AC6" s="488"/>
      <c r="AD6" s="488"/>
      <c r="AE6" s="488"/>
      <c r="AF6" s="525"/>
      <c r="AG6" s="76"/>
      <c r="AH6" s="529" t="s">
        <v>122</v>
      </c>
      <c r="AI6" s="488"/>
      <c r="AJ6" s="488"/>
      <c r="AK6" s="488"/>
      <c r="AL6" s="488"/>
      <c r="AM6" s="488"/>
      <c r="AN6" s="488"/>
      <c r="AO6" s="488"/>
      <c r="AP6" s="525"/>
      <c r="AQ6" s="76"/>
      <c r="AR6" s="529" t="s">
        <v>123</v>
      </c>
      <c r="AS6" s="488"/>
      <c r="AT6" s="488"/>
      <c r="AU6" s="488"/>
      <c r="AV6" s="488"/>
      <c r="AW6" s="488"/>
      <c r="AX6" s="488"/>
      <c r="AY6" s="488"/>
      <c r="AZ6" s="525"/>
      <c r="BA6" s="76"/>
      <c r="BB6" s="529" t="s">
        <v>124</v>
      </c>
      <c r="BC6" s="488"/>
      <c r="BD6" s="488"/>
      <c r="BE6" s="488"/>
      <c r="BF6" s="488"/>
      <c r="BG6" s="488"/>
      <c r="BH6" s="488"/>
      <c r="BI6" s="488"/>
      <c r="BJ6" s="525"/>
      <c r="BK6" s="76"/>
      <c r="BL6" s="529" t="s">
        <v>125</v>
      </c>
      <c r="BM6" s="488"/>
      <c r="BN6" s="488"/>
      <c r="BO6" s="488"/>
      <c r="BP6" s="488"/>
      <c r="BQ6" s="488"/>
      <c r="BR6" s="488"/>
      <c r="BS6" s="525"/>
      <c r="BT6" s="213">
        <v>8</v>
      </c>
      <c r="BU6" s="72"/>
    </row>
    <row r="7" spans="1:92" ht="23.25" customHeight="1">
      <c r="A7" s="507"/>
      <c r="B7" s="516"/>
      <c r="C7" s="507"/>
      <c r="D7" s="513"/>
      <c r="E7" s="516"/>
      <c r="F7" s="507"/>
      <c r="G7" s="513"/>
      <c r="H7" s="513"/>
      <c r="I7" s="513"/>
      <c r="J7" s="513"/>
      <c r="K7" s="516"/>
      <c r="L7" s="398"/>
      <c r="M7" s="528" t="s">
        <v>126</v>
      </c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/>
      <c r="BI7" s="488"/>
      <c r="BJ7" s="488"/>
      <c r="BK7" s="488"/>
      <c r="BL7" s="488"/>
      <c r="BM7" s="488"/>
      <c r="BN7" s="488"/>
      <c r="BO7" s="488"/>
      <c r="BP7" s="488"/>
      <c r="BQ7" s="488"/>
      <c r="BR7" s="488"/>
      <c r="BS7" s="488"/>
      <c r="BT7" s="527"/>
      <c r="BU7" s="72"/>
    </row>
    <row r="8" spans="1:92" ht="23.25" customHeight="1">
      <c r="A8" s="508"/>
      <c r="B8" s="517"/>
      <c r="C8" s="508"/>
      <c r="D8" s="514"/>
      <c r="E8" s="517"/>
      <c r="F8" s="508"/>
      <c r="G8" s="514"/>
      <c r="H8" s="514"/>
      <c r="I8" s="514"/>
      <c r="J8" s="514"/>
      <c r="K8" s="517"/>
      <c r="L8" s="504"/>
      <c r="M8" s="214">
        <v>2</v>
      </c>
      <c r="N8" s="77">
        <v>5</v>
      </c>
      <c r="O8" s="77">
        <v>2</v>
      </c>
      <c r="P8" s="77">
        <v>5</v>
      </c>
      <c r="Q8" s="74">
        <v>2</v>
      </c>
      <c r="R8" s="74">
        <v>2</v>
      </c>
      <c r="S8" s="77">
        <v>0</v>
      </c>
      <c r="T8" s="77"/>
      <c r="U8" s="78"/>
      <c r="V8" s="78"/>
      <c r="W8" s="78"/>
      <c r="X8" s="78" t="s">
        <v>127</v>
      </c>
      <c r="Y8" s="78"/>
      <c r="Z8" s="78"/>
      <c r="AA8" s="78"/>
      <c r="AB8" s="78"/>
      <c r="AC8" s="78"/>
      <c r="AD8" s="78"/>
      <c r="AE8" s="78"/>
      <c r="AF8" s="78"/>
      <c r="AG8" s="78"/>
      <c r="AH8" s="78" t="s">
        <v>127</v>
      </c>
      <c r="AI8" s="78"/>
      <c r="AJ8" s="78"/>
      <c r="AK8" s="78"/>
      <c r="AL8" s="78"/>
      <c r="AM8" s="78"/>
      <c r="AN8" s="78"/>
      <c r="AO8" s="78"/>
      <c r="AP8" s="78"/>
      <c r="AQ8" s="78"/>
      <c r="AR8" s="78" t="s">
        <v>127</v>
      </c>
      <c r="AS8" s="78"/>
      <c r="AT8" s="78"/>
      <c r="AU8" s="78"/>
      <c r="AV8" s="78"/>
      <c r="AW8" s="78"/>
      <c r="AX8" s="78"/>
      <c r="AY8" s="78"/>
      <c r="AZ8" s="78"/>
      <c r="BA8" s="78"/>
      <c r="BB8" s="78" t="s">
        <v>127</v>
      </c>
      <c r="BC8" s="78"/>
      <c r="BD8" s="78"/>
      <c r="BE8" s="78"/>
      <c r="BF8" s="78"/>
      <c r="BG8" s="78"/>
      <c r="BH8" s="78"/>
      <c r="BI8" s="78"/>
      <c r="BJ8" s="78"/>
      <c r="BK8" s="78"/>
      <c r="BL8" s="78" t="s">
        <v>127</v>
      </c>
      <c r="BM8" s="78"/>
      <c r="BN8" s="78"/>
      <c r="BO8" s="78"/>
      <c r="BP8" s="78"/>
      <c r="BQ8" s="78"/>
      <c r="BR8" s="78"/>
      <c r="BS8" s="78"/>
      <c r="BT8" s="215">
        <v>0</v>
      </c>
      <c r="BU8" s="72"/>
    </row>
    <row r="9" spans="1:92" ht="13.5" customHeight="1" thickBot="1">
      <c r="A9" s="186">
        <v>1</v>
      </c>
      <c r="B9" s="188">
        <f t="shared" ref="B9:D9" si="1">A9+1</f>
        <v>2</v>
      </c>
      <c r="C9" s="186">
        <f t="shared" si="1"/>
        <v>3</v>
      </c>
      <c r="D9" s="187">
        <f t="shared" si="1"/>
        <v>4</v>
      </c>
      <c r="E9" s="188">
        <v>6</v>
      </c>
      <c r="F9" s="186">
        <v>7</v>
      </c>
      <c r="G9" s="187">
        <f t="shared" ref="G9:L9" si="2">F9+1</f>
        <v>8</v>
      </c>
      <c r="H9" s="187">
        <f t="shared" si="2"/>
        <v>9</v>
      </c>
      <c r="I9" s="187">
        <f t="shared" si="2"/>
        <v>10</v>
      </c>
      <c r="J9" s="187">
        <f t="shared" si="2"/>
        <v>11</v>
      </c>
      <c r="K9" s="188">
        <f t="shared" si="2"/>
        <v>12</v>
      </c>
      <c r="L9" s="211">
        <f t="shared" si="2"/>
        <v>13</v>
      </c>
      <c r="M9" s="186">
        <v>13</v>
      </c>
      <c r="N9" s="187">
        <v>14</v>
      </c>
      <c r="O9" s="187">
        <f t="shared" ref="O9:V9" si="3">N9+1</f>
        <v>15</v>
      </c>
      <c r="P9" s="187">
        <f t="shared" si="3"/>
        <v>16</v>
      </c>
      <c r="Q9" s="187">
        <f t="shared" si="3"/>
        <v>17</v>
      </c>
      <c r="R9" s="187">
        <f t="shared" si="3"/>
        <v>18</v>
      </c>
      <c r="S9" s="187">
        <f t="shared" si="3"/>
        <v>19</v>
      </c>
      <c r="T9" s="187">
        <f t="shared" si="3"/>
        <v>20</v>
      </c>
      <c r="U9" s="187">
        <f t="shared" si="3"/>
        <v>21</v>
      </c>
      <c r="V9" s="187">
        <f t="shared" si="3"/>
        <v>22</v>
      </c>
      <c r="W9" s="216"/>
      <c r="X9" s="216">
        <v>1</v>
      </c>
      <c r="Y9" s="216">
        <v>2</v>
      </c>
      <c r="Z9" s="216">
        <v>3</v>
      </c>
      <c r="AA9" s="216">
        <v>4</v>
      </c>
      <c r="AB9" s="216">
        <v>5</v>
      </c>
      <c r="AC9" s="216">
        <v>6</v>
      </c>
      <c r="AD9" s="216">
        <v>7</v>
      </c>
      <c r="AE9" s="216">
        <v>8</v>
      </c>
      <c r="AF9" s="216">
        <v>9</v>
      </c>
      <c r="AG9" s="216"/>
      <c r="AH9" s="216">
        <v>1</v>
      </c>
      <c r="AI9" s="216">
        <v>2</v>
      </c>
      <c r="AJ9" s="216">
        <v>3</v>
      </c>
      <c r="AK9" s="216">
        <v>4</v>
      </c>
      <c r="AL9" s="216">
        <v>5</v>
      </c>
      <c r="AM9" s="216">
        <v>6</v>
      </c>
      <c r="AN9" s="216">
        <v>7</v>
      </c>
      <c r="AO9" s="216">
        <v>8</v>
      </c>
      <c r="AP9" s="216">
        <v>9</v>
      </c>
      <c r="AQ9" s="216"/>
      <c r="AR9" s="216">
        <v>1</v>
      </c>
      <c r="AS9" s="216">
        <v>2</v>
      </c>
      <c r="AT9" s="216">
        <v>3</v>
      </c>
      <c r="AU9" s="216">
        <v>4</v>
      </c>
      <c r="AV9" s="216">
        <v>5</v>
      </c>
      <c r="AW9" s="216">
        <v>6</v>
      </c>
      <c r="AX9" s="216">
        <v>7</v>
      </c>
      <c r="AY9" s="216">
        <v>8</v>
      </c>
      <c r="AZ9" s="216">
        <v>9</v>
      </c>
      <c r="BA9" s="216"/>
      <c r="BB9" s="216">
        <v>1</v>
      </c>
      <c r="BC9" s="216">
        <v>2</v>
      </c>
      <c r="BD9" s="216">
        <v>3</v>
      </c>
      <c r="BE9" s="216">
        <v>4</v>
      </c>
      <c r="BF9" s="216">
        <v>5</v>
      </c>
      <c r="BG9" s="216">
        <v>6</v>
      </c>
      <c r="BH9" s="216">
        <v>7</v>
      </c>
      <c r="BI9" s="216">
        <v>8</v>
      </c>
      <c r="BJ9" s="216">
        <v>9</v>
      </c>
      <c r="BK9" s="216"/>
      <c r="BL9" s="216">
        <v>1</v>
      </c>
      <c r="BM9" s="216">
        <v>2</v>
      </c>
      <c r="BN9" s="216">
        <v>3</v>
      </c>
      <c r="BO9" s="216">
        <v>4</v>
      </c>
      <c r="BP9" s="216">
        <v>5</v>
      </c>
      <c r="BQ9" s="216">
        <v>6</v>
      </c>
      <c r="BR9" s="216">
        <v>7</v>
      </c>
      <c r="BS9" s="216">
        <v>8</v>
      </c>
      <c r="BT9" s="217">
        <v>20</v>
      </c>
      <c r="BU9" s="56"/>
    </row>
    <row r="10" spans="1:92" ht="20.25" customHeight="1" thickBot="1">
      <c r="A10" s="209"/>
      <c r="B10" s="491" t="s">
        <v>128</v>
      </c>
      <c r="C10" s="398"/>
      <c r="D10" s="398"/>
      <c r="E10" s="398"/>
      <c r="F10" s="398"/>
      <c r="G10" s="398"/>
      <c r="H10" s="398"/>
      <c r="I10" s="398"/>
      <c r="J10" s="398"/>
      <c r="K10" s="398"/>
      <c r="L10" s="48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8"/>
      <c r="AL10" s="398"/>
      <c r="AM10" s="398"/>
      <c r="AN10" s="398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  <c r="AY10" s="398"/>
      <c r="AZ10" s="398"/>
      <c r="BA10" s="398"/>
      <c r="BB10" s="398"/>
      <c r="BC10" s="398"/>
      <c r="BD10" s="398"/>
      <c r="BE10" s="398"/>
      <c r="BF10" s="398"/>
      <c r="BG10" s="398"/>
      <c r="BH10" s="398"/>
      <c r="BI10" s="398"/>
      <c r="BJ10" s="398"/>
      <c r="BK10" s="398"/>
      <c r="BL10" s="398"/>
      <c r="BM10" s="398"/>
      <c r="BN10" s="398"/>
      <c r="BO10" s="398"/>
      <c r="BP10" s="398"/>
      <c r="BQ10" s="398"/>
      <c r="BR10" s="398"/>
      <c r="BS10" s="398"/>
      <c r="BT10" s="492"/>
      <c r="BU10" s="79"/>
    </row>
    <row r="11" spans="1:92" ht="21" customHeight="1">
      <c r="A11" s="205" t="s">
        <v>129</v>
      </c>
      <c r="B11" s="372" t="s">
        <v>332</v>
      </c>
      <c r="C11" s="189">
        <v>2</v>
      </c>
      <c r="D11" s="190"/>
      <c r="E11" s="238">
        <v>4</v>
      </c>
      <c r="F11" s="345">
        <f>E11*30</f>
        <v>120</v>
      </c>
      <c r="G11" s="346">
        <f>H11+J11</f>
        <v>40</v>
      </c>
      <c r="H11" s="346">
        <v>20</v>
      </c>
      <c r="I11" s="346"/>
      <c r="J11" s="346">
        <v>20</v>
      </c>
      <c r="K11" s="347">
        <f t="shared" ref="K11:K18" si="4">F11-G11</f>
        <v>80</v>
      </c>
      <c r="L11" s="348"/>
      <c r="M11" s="189">
        <v>5</v>
      </c>
      <c r="N11" s="349">
        <v>6</v>
      </c>
      <c r="O11" s="349"/>
      <c r="P11" s="349"/>
      <c r="Q11" s="190"/>
      <c r="R11" s="190"/>
      <c r="S11" s="190"/>
      <c r="T11" s="190"/>
      <c r="U11" s="190"/>
      <c r="V11" s="190"/>
      <c r="W11" s="190"/>
      <c r="X11" s="194" t="str">
        <f t="shared" ref="X11:AF11" si="5">IF(ISERROR(SEARCH(X$9,$C11,1)),"-",IF(COUNTIF($C11,X$9)=1,1,IF(ISERROR(SEARCH(CONCATENATE(X$9,","),$C11,1)),IF(ISERROR(SEARCH(CONCATENATE(",",X$9),$C11,1)),"-",1),1)))</f>
        <v>-</v>
      </c>
      <c r="Y11" s="194">
        <f t="shared" si="5"/>
        <v>1</v>
      </c>
      <c r="Z11" s="194" t="str">
        <f t="shared" si="5"/>
        <v>-</v>
      </c>
      <c r="AA11" s="194" t="str">
        <f t="shared" si="5"/>
        <v>-</v>
      </c>
      <c r="AB11" s="194" t="str">
        <f t="shared" si="5"/>
        <v>-</v>
      </c>
      <c r="AC11" s="194" t="str">
        <f t="shared" si="5"/>
        <v>-</v>
      </c>
      <c r="AD11" s="194" t="str">
        <f t="shared" si="5"/>
        <v>-</v>
      </c>
      <c r="AE11" s="194" t="str">
        <f t="shared" si="5"/>
        <v>-</v>
      </c>
      <c r="AF11" s="194" t="str">
        <f t="shared" si="5"/>
        <v>-</v>
      </c>
      <c r="AG11" s="190"/>
      <c r="AH11" s="194" t="str">
        <f t="shared" ref="AH11:AP11" si="6">IF(ISERROR(SEARCH(AH$9,$D11,1)),"-",IF(COUNTIF($D11,AH$9)=1,1,IF(ISERROR(SEARCH(CONCATENATE(AH$9,","),$D11,1)),IF(ISERROR(SEARCH(CONCATENATE(",",AH$9),$D11,1)),"-",1),1)))</f>
        <v>-</v>
      </c>
      <c r="AI11" s="194" t="str">
        <f t="shared" si="6"/>
        <v>-</v>
      </c>
      <c r="AJ11" s="194" t="str">
        <f t="shared" si="6"/>
        <v>-</v>
      </c>
      <c r="AK11" s="194" t="str">
        <f t="shared" si="6"/>
        <v>-</v>
      </c>
      <c r="AL11" s="194" t="str">
        <f t="shared" si="6"/>
        <v>-</v>
      </c>
      <c r="AM11" s="194" t="str">
        <f t="shared" si="6"/>
        <v>-</v>
      </c>
      <c r="AN11" s="194" t="str">
        <f t="shared" si="6"/>
        <v>-</v>
      </c>
      <c r="AO11" s="194" t="str">
        <f t="shared" si="6"/>
        <v>-</v>
      </c>
      <c r="AP11" s="194" t="str">
        <f t="shared" si="6"/>
        <v>-</v>
      </c>
      <c r="AQ11" s="190"/>
      <c r="AR11" s="194" t="str">
        <f t="shared" ref="AR11:AZ11" si="7">IF(ISERROR(SEARCH(AR$9,#REF!,1)),"-",IF(COUNTIF(#REF!,AR$9)=1,1,IF(ISERROR(SEARCH(CONCATENATE(AR$9,","),#REF!,1)),IF(ISERROR(SEARCH(CONCATENATE(",",AR$9),#REF!,1)),"-",1),1)))</f>
        <v>-</v>
      </c>
      <c r="AS11" s="194" t="str">
        <f t="shared" si="7"/>
        <v>-</v>
      </c>
      <c r="AT11" s="194" t="str">
        <f t="shared" si="7"/>
        <v>-</v>
      </c>
      <c r="AU11" s="194" t="str">
        <f t="shared" si="7"/>
        <v>-</v>
      </c>
      <c r="AV11" s="194" t="str">
        <f t="shared" si="7"/>
        <v>-</v>
      </c>
      <c r="AW11" s="194" t="str">
        <f t="shared" si="7"/>
        <v>-</v>
      </c>
      <c r="AX11" s="194" t="str">
        <f t="shared" si="7"/>
        <v>-</v>
      </c>
      <c r="AY11" s="194" t="str">
        <f t="shared" si="7"/>
        <v>-</v>
      </c>
      <c r="AZ11" s="194" t="str">
        <f t="shared" si="7"/>
        <v>-</v>
      </c>
      <c r="BA11" s="190"/>
      <c r="BB11" s="194" t="str">
        <f t="shared" ref="BB11:BJ11" si="8">IF(ISERROR(SEARCH(BB$9,$E11,1)),"-",IF(COUNTIF($E11,BB$9)=1,1,IF(ISERROR(SEARCH(CONCATENATE(BB$9,","),$E11,1)),IF(ISERROR(SEARCH(CONCATENATE(",",BB$9),$E11,1)),"-",1),1)))</f>
        <v>-</v>
      </c>
      <c r="BC11" s="194" t="str">
        <f t="shared" si="8"/>
        <v>-</v>
      </c>
      <c r="BD11" s="194" t="str">
        <f t="shared" si="8"/>
        <v>-</v>
      </c>
      <c r="BE11" s="194">
        <f t="shared" si="8"/>
        <v>1</v>
      </c>
      <c r="BF11" s="194" t="str">
        <f t="shared" si="8"/>
        <v>-</v>
      </c>
      <c r="BG11" s="194" t="str">
        <f t="shared" si="8"/>
        <v>-</v>
      </c>
      <c r="BH11" s="194" t="str">
        <f t="shared" si="8"/>
        <v>-</v>
      </c>
      <c r="BI11" s="194" t="str">
        <f t="shared" si="8"/>
        <v>-</v>
      </c>
      <c r="BJ11" s="194" t="str">
        <f t="shared" si="8"/>
        <v>-</v>
      </c>
      <c r="BK11" s="190"/>
      <c r="BL11" s="194"/>
      <c r="BM11" s="194"/>
      <c r="BN11" s="194"/>
      <c r="BO11" s="194"/>
      <c r="BP11" s="194"/>
      <c r="BQ11" s="194"/>
      <c r="BR11" s="194"/>
      <c r="BS11" s="194"/>
      <c r="BT11" s="195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</row>
    <row r="12" spans="1:92" ht="16.5" customHeight="1">
      <c r="A12" s="206" t="s">
        <v>130</v>
      </c>
      <c r="B12" s="373" t="s">
        <v>131</v>
      </c>
      <c r="C12" s="191">
        <v>2</v>
      </c>
      <c r="D12" s="83"/>
      <c r="E12" s="239">
        <v>6</v>
      </c>
      <c r="F12" s="191">
        <f>E12*30</f>
        <v>180</v>
      </c>
      <c r="G12" s="350">
        <f>H12+J12</f>
        <v>60</v>
      </c>
      <c r="H12" s="80"/>
      <c r="I12" s="80"/>
      <c r="J12" s="80">
        <v>60</v>
      </c>
      <c r="K12" s="198">
        <f t="shared" si="4"/>
        <v>120</v>
      </c>
      <c r="L12" s="351"/>
      <c r="M12" s="352">
        <v>10</v>
      </c>
      <c r="N12" s="350">
        <v>8</v>
      </c>
      <c r="O12" s="350"/>
      <c r="P12" s="350"/>
      <c r="Q12" s="83"/>
      <c r="R12" s="83"/>
      <c r="S12" s="83"/>
      <c r="T12" s="81"/>
      <c r="U12" s="81"/>
      <c r="V12" s="81"/>
      <c r="W12" s="81"/>
      <c r="X12" s="81"/>
      <c r="Y12" s="81"/>
      <c r="Z12" s="81"/>
      <c r="AA12" s="81"/>
      <c r="AB12" s="81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218"/>
      <c r="BU12" s="85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</row>
    <row r="13" spans="1:92" ht="34.5" customHeight="1">
      <c r="A13" s="207" t="s">
        <v>132</v>
      </c>
      <c r="B13" s="373" t="s">
        <v>133</v>
      </c>
      <c r="C13" s="192"/>
      <c r="D13" s="83">
        <v>2</v>
      </c>
      <c r="E13" s="239">
        <v>3</v>
      </c>
      <c r="F13" s="191">
        <f t="shared" ref="F13:F19" si="9">E13*30</f>
        <v>90</v>
      </c>
      <c r="G13" s="350">
        <f t="shared" ref="G13:G17" si="10">H13+J13</f>
        <v>30</v>
      </c>
      <c r="H13" s="350">
        <v>10</v>
      </c>
      <c r="I13" s="353"/>
      <c r="J13" s="80">
        <v>20</v>
      </c>
      <c r="K13" s="198">
        <f t="shared" si="4"/>
        <v>60</v>
      </c>
      <c r="L13" s="354"/>
      <c r="M13" s="352">
        <v>5</v>
      </c>
      <c r="N13" s="80">
        <v>4</v>
      </c>
      <c r="O13" s="80"/>
      <c r="P13" s="80"/>
      <c r="Q13" s="84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196"/>
      <c r="BU13" s="87"/>
    </row>
    <row r="14" spans="1:92" ht="34.5" customHeight="1">
      <c r="A14" s="206" t="s">
        <v>134</v>
      </c>
      <c r="B14" s="374" t="s">
        <v>135</v>
      </c>
      <c r="C14" s="191"/>
      <c r="D14" s="375">
        <v>4</v>
      </c>
      <c r="E14" s="239">
        <v>3</v>
      </c>
      <c r="F14" s="191">
        <f>E14*30</f>
        <v>90</v>
      </c>
      <c r="G14" s="350">
        <f>H14+J14</f>
        <v>30</v>
      </c>
      <c r="H14" s="350">
        <v>14</v>
      </c>
      <c r="I14" s="350"/>
      <c r="J14" s="80">
        <v>16</v>
      </c>
      <c r="K14" s="198">
        <f>F14-G14</f>
        <v>60</v>
      </c>
      <c r="L14" s="354"/>
      <c r="M14" s="352"/>
      <c r="N14" s="80"/>
      <c r="O14" s="80">
        <v>5</v>
      </c>
      <c r="P14" s="80">
        <v>4</v>
      </c>
      <c r="Q14" s="84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196"/>
      <c r="BU14" s="87"/>
    </row>
    <row r="15" spans="1:92" ht="40.950000000000003" customHeight="1">
      <c r="A15" s="207" t="s">
        <v>140</v>
      </c>
      <c r="B15" s="371" t="s">
        <v>365</v>
      </c>
      <c r="C15" s="376">
        <v>4</v>
      </c>
      <c r="D15" s="83"/>
      <c r="E15" s="239">
        <v>3</v>
      </c>
      <c r="F15" s="191">
        <f t="shared" si="9"/>
        <v>90</v>
      </c>
      <c r="G15" s="350">
        <v>32</v>
      </c>
      <c r="H15" s="350">
        <v>16</v>
      </c>
      <c r="I15" s="353"/>
      <c r="J15" s="80">
        <v>16</v>
      </c>
      <c r="K15" s="198">
        <f t="shared" si="4"/>
        <v>58</v>
      </c>
      <c r="L15" s="354"/>
      <c r="M15" s="352"/>
      <c r="N15" s="80"/>
      <c r="O15" s="80">
        <v>6</v>
      </c>
      <c r="P15" s="80">
        <v>4</v>
      </c>
      <c r="Q15" s="84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196"/>
      <c r="BU15" s="87"/>
    </row>
    <row r="16" spans="1:92" ht="22.2" customHeight="1">
      <c r="A16" s="206" t="s">
        <v>136</v>
      </c>
      <c r="B16" s="222" t="s">
        <v>147</v>
      </c>
      <c r="C16" s="197">
        <v>2</v>
      </c>
      <c r="D16" s="81"/>
      <c r="E16" s="198">
        <v>4</v>
      </c>
      <c r="F16" s="191">
        <f t="shared" si="9"/>
        <v>120</v>
      </c>
      <c r="G16" s="350">
        <f t="shared" ref="G16" si="11">H16+J16</f>
        <v>40</v>
      </c>
      <c r="H16" s="80">
        <v>20</v>
      </c>
      <c r="I16" s="80"/>
      <c r="J16" s="80">
        <v>20</v>
      </c>
      <c r="K16" s="198">
        <f t="shared" si="4"/>
        <v>80</v>
      </c>
      <c r="L16" s="354"/>
      <c r="M16" s="352"/>
      <c r="N16" s="80">
        <v>8</v>
      </c>
      <c r="O16" s="80"/>
      <c r="P16" s="80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196"/>
      <c r="BU16" s="87"/>
    </row>
    <row r="17" spans="1:92" ht="18.75" customHeight="1">
      <c r="A17" s="207" t="s">
        <v>137</v>
      </c>
      <c r="B17" s="204" t="s">
        <v>138</v>
      </c>
      <c r="C17" s="197">
        <v>4</v>
      </c>
      <c r="D17" s="81"/>
      <c r="E17" s="198">
        <v>4</v>
      </c>
      <c r="F17" s="191">
        <f t="shared" si="9"/>
        <v>120</v>
      </c>
      <c r="G17" s="350">
        <f t="shared" si="10"/>
        <v>40</v>
      </c>
      <c r="H17" s="80">
        <v>20</v>
      </c>
      <c r="I17" s="80"/>
      <c r="J17" s="80">
        <v>20</v>
      </c>
      <c r="K17" s="198">
        <f t="shared" si="4"/>
        <v>80</v>
      </c>
      <c r="L17" s="354"/>
      <c r="M17" s="352"/>
      <c r="N17" s="80"/>
      <c r="O17" s="80">
        <v>5</v>
      </c>
      <c r="P17" s="80">
        <v>6</v>
      </c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196"/>
      <c r="BU17" s="87"/>
    </row>
    <row r="18" spans="1:92" ht="21" customHeight="1">
      <c r="A18" s="206" t="s">
        <v>139</v>
      </c>
      <c r="B18" s="291" t="s">
        <v>331</v>
      </c>
      <c r="C18" s="333">
        <v>6</v>
      </c>
      <c r="D18" s="334"/>
      <c r="E18" s="335">
        <v>4</v>
      </c>
      <c r="F18" s="191">
        <f t="shared" si="9"/>
        <v>120</v>
      </c>
      <c r="G18" s="355">
        <v>42</v>
      </c>
      <c r="H18" s="334">
        <v>22</v>
      </c>
      <c r="I18" s="334"/>
      <c r="J18" s="334">
        <v>20</v>
      </c>
      <c r="K18" s="335">
        <f t="shared" si="4"/>
        <v>78</v>
      </c>
      <c r="L18" s="354"/>
      <c r="M18" s="352"/>
      <c r="N18" s="80"/>
      <c r="O18" s="80"/>
      <c r="P18" s="80"/>
      <c r="Q18" s="80">
        <v>8</v>
      </c>
      <c r="R18" s="80">
        <v>6</v>
      </c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198"/>
      <c r="BU18" s="87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</row>
    <row r="19" spans="1:92" ht="18.75" customHeight="1" thickBot="1">
      <c r="A19" s="207" t="s">
        <v>363</v>
      </c>
      <c r="B19" s="336" t="s">
        <v>141</v>
      </c>
      <c r="C19" s="340"/>
      <c r="D19" s="341">
        <v>6</v>
      </c>
      <c r="E19" s="342">
        <v>3</v>
      </c>
      <c r="F19" s="351">
        <f t="shared" si="9"/>
        <v>90</v>
      </c>
      <c r="G19" s="343"/>
      <c r="H19" s="342"/>
      <c r="I19" s="344"/>
      <c r="J19" s="343"/>
      <c r="K19" s="343">
        <f>F19-G19</f>
        <v>90</v>
      </c>
      <c r="L19" s="356"/>
      <c r="M19" s="357"/>
      <c r="N19" s="358"/>
      <c r="O19" s="358"/>
      <c r="P19" s="358"/>
      <c r="Q19" s="21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200"/>
      <c r="BU19" s="87"/>
    </row>
    <row r="20" spans="1:92" ht="15" customHeight="1" thickBot="1">
      <c r="A20" s="229"/>
      <c r="B20" s="230" t="s">
        <v>142</v>
      </c>
      <c r="C20" s="337">
        <v>6</v>
      </c>
      <c r="D20" s="338">
        <v>3</v>
      </c>
      <c r="E20" s="339">
        <f t="shared" ref="E20:AJ20" si="12">SUM(E11:E19)</f>
        <v>34</v>
      </c>
      <c r="F20" s="231">
        <f t="shared" si="12"/>
        <v>1020</v>
      </c>
      <c r="G20" s="231">
        <f t="shared" si="12"/>
        <v>314</v>
      </c>
      <c r="H20" s="231">
        <f t="shared" si="12"/>
        <v>122</v>
      </c>
      <c r="I20" s="231">
        <f t="shared" si="12"/>
        <v>0</v>
      </c>
      <c r="J20" s="231">
        <f t="shared" si="12"/>
        <v>192</v>
      </c>
      <c r="K20" s="231">
        <f t="shared" si="12"/>
        <v>706</v>
      </c>
      <c r="L20" s="231">
        <f t="shared" si="12"/>
        <v>0</v>
      </c>
      <c r="M20" s="231">
        <f t="shared" si="12"/>
        <v>20</v>
      </c>
      <c r="N20" s="231">
        <f t="shared" si="12"/>
        <v>26</v>
      </c>
      <c r="O20" s="231">
        <f t="shared" si="12"/>
        <v>16</v>
      </c>
      <c r="P20" s="231">
        <f t="shared" si="12"/>
        <v>14</v>
      </c>
      <c r="Q20" s="231">
        <f t="shared" si="12"/>
        <v>8</v>
      </c>
      <c r="R20" s="231">
        <f t="shared" si="12"/>
        <v>6</v>
      </c>
      <c r="S20" s="231">
        <f t="shared" si="12"/>
        <v>0</v>
      </c>
      <c r="T20" s="231">
        <f t="shared" si="12"/>
        <v>0</v>
      </c>
      <c r="U20" s="231">
        <f t="shared" si="12"/>
        <v>0</v>
      </c>
      <c r="V20" s="231">
        <f t="shared" si="12"/>
        <v>0</v>
      </c>
      <c r="W20" s="231">
        <f t="shared" si="12"/>
        <v>0</v>
      </c>
      <c r="X20" s="231">
        <f t="shared" si="12"/>
        <v>0</v>
      </c>
      <c r="Y20" s="231">
        <f t="shared" si="12"/>
        <v>1</v>
      </c>
      <c r="Z20" s="231">
        <f t="shared" si="12"/>
        <v>0</v>
      </c>
      <c r="AA20" s="231">
        <f t="shared" si="12"/>
        <v>0</v>
      </c>
      <c r="AB20" s="231">
        <f t="shared" si="12"/>
        <v>0</v>
      </c>
      <c r="AC20" s="231">
        <f t="shared" si="12"/>
        <v>0</v>
      </c>
      <c r="AD20" s="231">
        <f t="shared" si="12"/>
        <v>0</v>
      </c>
      <c r="AE20" s="231">
        <f t="shared" si="12"/>
        <v>0</v>
      </c>
      <c r="AF20" s="231">
        <f t="shared" si="12"/>
        <v>0</v>
      </c>
      <c r="AG20" s="231">
        <f t="shared" si="12"/>
        <v>0</v>
      </c>
      <c r="AH20" s="231">
        <f t="shared" si="12"/>
        <v>0</v>
      </c>
      <c r="AI20" s="231">
        <f t="shared" si="12"/>
        <v>0</v>
      </c>
      <c r="AJ20" s="231">
        <f t="shared" si="12"/>
        <v>0</v>
      </c>
      <c r="AK20" s="231">
        <f t="shared" ref="AK20:BP20" si="13">SUM(AK11:AK19)</f>
        <v>0</v>
      </c>
      <c r="AL20" s="231">
        <f t="shared" si="13"/>
        <v>0</v>
      </c>
      <c r="AM20" s="231">
        <f t="shared" si="13"/>
        <v>0</v>
      </c>
      <c r="AN20" s="231">
        <f t="shared" si="13"/>
        <v>0</v>
      </c>
      <c r="AO20" s="231">
        <f t="shared" si="13"/>
        <v>0</v>
      </c>
      <c r="AP20" s="231">
        <f t="shared" si="13"/>
        <v>0</v>
      </c>
      <c r="AQ20" s="231">
        <f t="shared" si="13"/>
        <v>0</v>
      </c>
      <c r="AR20" s="231">
        <f t="shared" si="13"/>
        <v>0</v>
      </c>
      <c r="AS20" s="231">
        <f t="shared" si="13"/>
        <v>0</v>
      </c>
      <c r="AT20" s="231">
        <f t="shared" si="13"/>
        <v>0</v>
      </c>
      <c r="AU20" s="231">
        <f t="shared" si="13"/>
        <v>0</v>
      </c>
      <c r="AV20" s="231">
        <f t="shared" si="13"/>
        <v>0</v>
      </c>
      <c r="AW20" s="231">
        <f t="shared" si="13"/>
        <v>0</v>
      </c>
      <c r="AX20" s="231">
        <f t="shared" si="13"/>
        <v>0</v>
      </c>
      <c r="AY20" s="231">
        <f t="shared" si="13"/>
        <v>0</v>
      </c>
      <c r="AZ20" s="231">
        <f t="shared" si="13"/>
        <v>0</v>
      </c>
      <c r="BA20" s="231">
        <f t="shared" si="13"/>
        <v>0</v>
      </c>
      <c r="BB20" s="231">
        <f t="shared" si="13"/>
        <v>0</v>
      </c>
      <c r="BC20" s="231">
        <f t="shared" si="13"/>
        <v>0</v>
      </c>
      <c r="BD20" s="231">
        <f t="shared" si="13"/>
        <v>0</v>
      </c>
      <c r="BE20" s="231">
        <f t="shared" si="13"/>
        <v>1</v>
      </c>
      <c r="BF20" s="231">
        <f t="shared" si="13"/>
        <v>0</v>
      </c>
      <c r="BG20" s="231">
        <f t="shared" si="13"/>
        <v>0</v>
      </c>
      <c r="BH20" s="231">
        <f t="shared" si="13"/>
        <v>0</v>
      </c>
      <c r="BI20" s="231">
        <f t="shared" si="13"/>
        <v>0</v>
      </c>
      <c r="BJ20" s="231">
        <f t="shared" si="13"/>
        <v>0</v>
      </c>
      <c r="BK20" s="231">
        <f t="shared" si="13"/>
        <v>0</v>
      </c>
      <c r="BL20" s="231">
        <f t="shared" si="13"/>
        <v>0</v>
      </c>
      <c r="BM20" s="231">
        <f t="shared" si="13"/>
        <v>0</v>
      </c>
      <c r="BN20" s="231">
        <f t="shared" si="13"/>
        <v>0</v>
      </c>
      <c r="BO20" s="231">
        <f t="shared" si="13"/>
        <v>0</v>
      </c>
      <c r="BP20" s="231">
        <f t="shared" si="13"/>
        <v>0</v>
      </c>
      <c r="BQ20" s="231">
        <f t="shared" ref="BQ20:BT20" si="14">SUM(BQ11:BQ19)</f>
        <v>0</v>
      </c>
      <c r="BR20" s="231">
        <f t="shared" si="14"/>
        <v>0</v>
      </c>
      <c r="BS20" s="231">
        <f t="shared" si="14"/>
        <v>0</v>
      </c>
      <c r="BT20" s="231">
        <f t="shared" si="14"/>
        <v>0</v>
      </c>
      <c r="BU20" s="79"/>
    </row>
    <row r="21" spans="1:92" ht="18" customHeight="1">
      <c r="A21" s="493" t="s">
        <v>143</v>
      </c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94"/>
      <c r="AD21" s="494"/>
      <c r="AE21" s="494"/>
      <c r="AF21" s="494"/>
      <c r="AG21" s="494"/>
      <c r="AH21" s="494"/>
      <c r="AI21" s="494"/>
      <c r="AJ21" s="494"/>
      <c r="AK21" s="494"/>
      <c r="AL21" s="494"/>
      <c r="AM21" s="494"/>
      <c r="AN21" s="494"/>
      <c r="AO21" s="494"/>
      <c r="AP21" s="494"/>
      <c r="AQ21" s="494"/>
      <c r="AR21" s="494"/>
      <c r="AS21" s="494"/>
      <c r="AT21" s="494"/>
      <c r="AU21" s="494"/>
      <c r="AV21" s="494"/>
      <c r="AW21" s="494"/>
      <c r="AX21" s="494"/>
      <c r="AY21" s="494"/>
      <c r="AZ21" s="494"/>
      <c r="BA21" s="494"/>
      <c r="BB21" s="494"/>
      <c r="BC21" s="494"/>
      <c r="BD21" s="494"/>
      <c r="BE21" s="494"/>
      <c r="BF21" s="494"/>
      <c r="BG21" s="494"/>
      <c r="BH21" s="494"/>
      <c r="BI21" s="494"/>
      <c r="BJ21" s="494"/>
      <c r="BK21" s="494"/>
      <c r="BL21" s="494"/>
      <c r="BM21" s="494"/>
      <c r="BN21" s="494"/>
      <c r="BO21" s="494"/>
      <c r="BP21" s="494"/>
      <c r="BQ21" s="494"/>
      <c r="BR21" s="494"/>
      <c r="BS21" s="494"/>
      <c r="BT21" s="495"/>
      <c r="BU21" s="85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</row>
    <row r="22" spans="1:92" ht="15.75" customHeight="1" thickBot="1">
      <c r="A22" s="496" t="s">
        <v>334</v>
      </c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7"/>
      <c r="AL22" s="497"/>
      <c r="AM22" s="497"/>
      <c r="AN22" s="497"/>
      <c r="AO22" s="497"/>
      <c r="AP22" s="497"/>
      <c r="AQ22" s="497"/>
      <c r="AR22" s="497"/>
      <c r="AS22" s="497"/>
      <c r="AT22" s="497"/>
      <c r="AU22" s="497"/>
      <c r="AV22" s="497"/>
      <c r="AW22" s="497"/>
      <c r="AX22" s="497"/>
      <c r="AY22" s="497"/>
      <c r="AZ22" s="497"/>
      <c r="BA22" s="497"/>
      <c r="BB22" s="497"/>
      <c r="BC22" s="497"/>
      <c r="BD22" s="497"/>
      <c r="BE22" s="497"/>
      <c r="BF22" s="497"/>
      <c r="BG22" s="497"/>
      <c r="BH22" s="497"/>
      <c r="BI22" s="497"/>
      <c r="BJ22" s="497"/>
      <c r="BK22" s="497"/>
      <c r="BL22" s="497"/>
      <c r="BM22" s="497"/>
      <c r="BN22" s="497"/>
      <c r="BO22" s="497"/>
      <c r="BP22" s="497"/>
      <c r="BQ22" s="497"/>
      <c r="BR22" s="497"/>
      <c r="BS22" s="497"/>
      <c r="BT22" s="498"/>
      <c r="BU22" s="87"/>
    </row>
    <row r="23" spans="1:92" ht="33.75" customHeight="1" thickBot="1">
      <c r="A23" s="220" t="s">
        <v>144</v>
      </c>
      <c r="B23" s="359" t="s">
        <v>145</v>
      </c>
      <c r="C23" s="225"/>
      <c r="D23" s="377">
        <v>4</v>
      </c>
      <c r="E23" s="378">
        <v>4</v>
      </c>
      <c r="F23" s="379">
        <v>120</v>
      </c>
      <c r="G23" s="380">
        <v>40</v>
      </c>
      <c r="H23" s="380">
        <v>20</v>
      </c>
      <c r="I23" s="380"/>
      <c r="J23" s="380">
        <v>20</v>
      </c>
      <c r="K23" s="378">
        <v>80</v>
      </c>
      <c r="L23" s="381"/>
      <c r="M23" s="382"/>
      <c r="N23" s="377"/>
      <c r="O23" s="380">
        <v>5</v>
      </c>
      <c r="P23" s="380">
        <v>6</v>
      </c>
      <c r="Q23" s="380"/>
      <c r="R23" s="380"/>
      <c r="S23" s="380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83"/>
      <c r="AP23" s="383"/>
      <c r="AQ23" s="383"/>
      <c r="AR23" s="383"/>
      <c r="AS23" s="383"/>
      <c r="AT23" s="383"/>
      <c r="AU23" s="383"/>
      <c r="AV23" s="383"/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383"/>
      <c r="BH23" s="383"/>
      <c r="BI23" s="383"/>
      <c r="BJ23" s="383"/>
      <c r="BK23" s="383"/>
      <c r="BL23" s="383"/>
      <c r="BM23" s="383"/>
      <c r="BN23" s="383"/>
      <c r="BO23" s="383"/>
      <c r="BP23" s="383"/>
      <c r="BQ23" s="383"/>
      <c r="BR23" s="383"/>
      <c r="BS23" s="383"/>
      <c r="BT23" s="384"/>
      <c r="BU23" s="87"/>
    </row>
    <row r="24" spans="1:92" ht="30.75" customHeight="1" thickBot="1">
      <c r="A24" s="221" t="s">
        <v>146</v>
      </c>
      <c r="B24" s="360" t="s">
        <v>364</v>
      </c>
      <c r="C24" s="193"/>
      <c r="D24" s="385">
        <v>4</v>
      </c>
      <c r="E24" s="386">
        <v>4</v>
      </c>
      <c r="F24" s="379">
        <v>120</v>
      </c>
      <c r="G24" s="387">
        <v>40</v>
      </c>
      <c r="H24" s="387">
        <v>20</v>
      </c>
      <c r="I24" s="387"/>
      <c r="J24" s="387">
        <v>20</v>
      </c>
      <c r="K24" s="386">
        <v>80</v>
      </c>
      <c r="L24" s="388"/>
      <c r="M24" s="389"/>
      <c r="N24" s="385"/>
      <c r="O24" s="387">
        <v>5</v>
      </c>
      <c r="P24" s="387">
        <v>6</v>
      </c>
      <c r="Q24" s="387"/>
      <c r="R24" s="387"/>
      <c r="S24" s="387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390"/>
      <c r="AI24" s="390"/>
      <c r="AJ24" s="390"/>
      <c r="AK24" s="390"/>
      <c r="AL24" s="390"/>
      <c r="AM24" s="390"/>
      <c r="AN24" s="390"/>
      <c r="AO24" s="390"/>
      <c r="AP24" s="390"/>
      <c r="AQ24" s="390"/>
      <c r="AR24" s="390"/>
      <c r="AS24" s="390"/>
      <c r="AT24" s="390"/>
      <c r="AU24" s="390"/>
      <c r="AV24" s="390"/>
      <c r="AW24" s="390"/>
      <c r="AX24" s="390"/>
      <c r="AY24" s="390"/>
      <c r="AZ24" s="390"/>
      <c r="BA24" s="390"/>
      <c r="BB24" s="390"/>
      <c r="BC24" s="390"/>
      <c r="BD24" s="390"/>
      <c r="BE24" s="390"/>
      <c r="BF24" s="390"/>
      <c r="BG24" s="390"/>
      <c r="BH24" s="390"/>
      <c r="BI24" s="390"/>
      <c r="BJ24" s="390"/>
      <c r="BK24" s="390"/>
      <c r="BL24" s="390"/>
      <c r="BM24" s="390"/>
      <c r="BN24" s="390"/>
      <c r="BO24" s="390"/>
      <c r="BP24" s="390"/>
      <c r="BQ24" s="390"/>
      <c r="BR24" s="390"/>
      <c r="BS24" s="390"/>
      <c r="BT24" s="391"/>
      <c r="BU24" s="87"/>
    </row>
    <row r="25" spans="1:92" ht="33.75" customHeight="1" thickBot="1">
      <c r="A25" s="221" t="s">
        <v>148</v>
      </c>
      <c r="B25" s="360" t="s">
        <v>149</v>
      </c>
      <c r="C25" s="193"/>
      <c r="D25" s="385">
        <v>6</v>
      </c>
      <c r="E25" s="386">
        <v>4</v>
      </c>
      <c r="F25" s="379">
        <v>120</v>
      </c>
      <c r="G25" s="387">
        <v>42</v>
      </c>
      <c r="H25" s="387">
        <v>22</v>
      </c>
      <c r="I25" s="387"/>
      <c r="J25" s="387">
        <v>20</v>
      </c>
      <c r="K25" s="386">
        <v>78</v>
      </c>
      <c r="L25" s="388"/>
      <c r="M25" s="389"/>
      <c r="N25" s="385"/>
      <c r="O25" s="387"/>
      <c r="P25" s="387"/>
      <c r="Q25" s="387">
        <v>7</v>
      </c>
      <c r="R25" s="387">
        <v>7</v>
      </c>
      <c r="S25" s="387"/>
      <c r="T25" s="392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  <c r="AJ25" s="393"/>
      <c r="AK25" s="393"/>
      <c r="AL25" s="393"/>
      <c r="AM25" s="393"/>
      <c r="AN25" s="393"/>
      <c r="AO25" s="393"/>
      <c r="AP25" s="393"/>
      <c r="AQ25" s="393"/>
      <c r="AR25" s="393"/>
      <c r="AS25" s="393"/>
      <c r="AT25" s="393"/>
      <c r="AU25" s="393"/>
      <c r="AV25" s="393"/>
      <c r="AW25" s="393"/>
      <c r="AX25" s="393"/>
      <c r="AY25" s="393"/>
      <c r="AZ25" s="393"/>
      <c r="BA25" s="393"/>
      <c r="BB25" s="393"/>
      <c r="BC25" s="393"/>
      <c r="BD25" s="393"/>
      <c r="BE25" s="393"/>
      <c r="BF25" s="393"/>
      <c r="BG25" s="393"/>
      <c r="BH25" s="393"/>
      <c r="BI25" s="393"/>
      <c r="BJ25" s="393"/>
      <c r="BK25" s="393"/>
      <c r="BL25" s="393"/>
      <c r="BM25" s="393"/>
      <c r="BN25" s="393"/>
      <c r="BO25" s="393"/>
      <c r="BP25" s="393"/>
      <c r="BQ25" s="393"/>
      <c r="BR25" s="393"/>
      <c r="BS25" s="393"/>
      <c r="BT25" s="394"/>
      <c r="BU25" s="87"/>
    </row>
    <row r="26" spans="1:92" ht="31.5" customHeight="1" thickBot="1">
      <c r="A26" s="221" t="s">
        <v>150</v>
      </c>
      <c r="B26" s="360" t="s">
        <v>333</v>
      </c>
      <c r="C26" s="193"/>
      <c r="D26" s="385">
        <v>6</v>
      </c>
      <c r="E26" s="386">
        <v>4</v>
      </c>
      <c r="F26" s="379">
        <v>120</v>
      </c>
      <c r="G26" s="387">
        <v>42</v>
      </c>
      <c r="H26" s="387">
        <v>22</v>
      </c>
      <c r="I26" s="387"/>
      <c r="J26" s="387">
        <v>20</v>
      </c>
      <c r="K26" s="386">
        <v>78</v>
      </c>
      <c r="L26" s="388"/>
      <c r="M26" s="389"/>
      <c r="N26" s="385"/>
      <c r="O26" s="387"/>
      <c r="P26" s="387"/>
      <c r="Q26" s="387">
        <v>7</v>
      </c>
      <c r="R26" s="387">
        <v>7</v>
      </c>
      <c r="S26" s="387"/>
      <c r="T26" s="392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3"/>
      <c r="AK26" s="393"/>
      <c r="AL26" s="393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3"/>
      <c r="BA26" s="393"/>
      <c r="BB26" s="393"/>
      <c r="BC26" s="393"/>
      <c r="BD26" s="393"/>
      <c r="BE26" s="393"/>
      <c r="BF26" s="393"/>
      <c r="BG26" s="393"/>
      <c r="BH26" s="393"/>
      <c r="BI26" s="393"/>
      <c r="BJ26" s="393"/>
      <c r="BK26" s="393"/>
      <c r="BL26" s="393"/>
      <c r="BM26" s="393"/>
      <c r="BN26" s="393"/>
      <c r="BO26" s="393"/>
      <c r="BP26" s="393"/>
      <c r="BQ26" s="393"/>
      <c r="BR26" s="393"/>
      <c r="BS26" s="393"/>
      <c r="BT26" s="394"/>
      <c r="BU26" s="87"/>
    </row>
    <row r="27" spans="1:92" ht="21.75" customHeight="1" thickBot="1">
      <c r="A27" s="292"/>
      <c r="B27" s="293" t="s">
        <v>151</v>
      </c>
      <c r="C27" s="201"/>
      <c r="D27" s="202">
        <v>4</v>
      </c>
      <c r="E27" s="202">
        <f>SUM(E23:E26)</f>
        <v>16</v>
      </c>
      <c r="F27" s="202">
        <f t="shared" ref="F27:BQ27" si="15">SUM(F23:F26)</f>
        <v>480</v>
      </c>
      <c r="G27" s="202">
        <f t="shared" si="15"/>
        <v>164</v>
      </c>
      <c r="H27" s="202">
        <f t="shared" si="15"/>
        <v>84</v>
      </c>
      <c r="I27" s="202">
        <f t="shared" si="15"/>
        <v>0</v>
      </c>
      <c r="J27" s="202">
        <f t="shared" si="15"/>
        <v>80</v>
      </c>
      <c r="K27" s="202">
        <f t="shared" si="15"/>
        <v>316</v>
      </c>
      <c r="L27" s="202">
        <f t="shared" si="15"/>
        <v>0</v>
      </c>
      <c r="M27" s="202">
        <f t="shared" si="15"/>
        <v>0</v>
      </c>
      <c r="N27" s="202">
        <f t="shared" si="15"/>
        <v>0</v>
      </c>
      <c r="O27" s="202">
        <f t="shared" si="15"/>
        <v>10</v>
      </c>
      <c r="P27" s="202">
        <f t="shared" si="15"/>
        <v>12</v>
      </c>
      <c r="Q27" s="202">
        <f t="shared" si="15"/>
        <v>14</v>
      </c>
      <c r="R27" s="202">
        <f t="shared" si="15"/>
        <v>14</v>
      </c>
      <c r="S27" s="202">
        <f t="shared" si="15"/>
        <v>0</v>
      </c>
      <c r="T27" s="202">
        <f t="shared" si="15"/>
        <v>0</v>
      </c>
      <c r="U27" s="202">
        <f t="shared" si="15"/>
        <v>0</v>
      </c>
      <c r="V27" s="202">
        <f t="shared" si="15"/>
        <v>0</v>
      </c>
      <c r="W27" s="202">
        <f t="shared" si="15"/>
        <v>0</v>
      </c>
      <c r="X27" s="202">
        <f t="shared" si="15"/>
        <v>0</v>
      </c>
      <c r="Y27" s="202">
        <f t="shared" si="15"/>
        <v>0</v>
      </c>
      <c r="Z27" s="202">
        <f t="shared" si="15"/>
        <v>0</v>
      </c>
      <c r="AA27" s="202">
        <f t="shared" si="15"/>
        <v>0</v>
      </c>
      <c r="AB27" s="202">
        <f t="shared" si="15"/>
        <v>0</v>
      </c>
      <c r="AC27" s="202">
        <f t="shared" si="15"/>
        <v>0</v>
      </c>
      <c r="AD27" s="202">
        <f t="shared" si="15"/>
        <v>0</v>
      </c>
      <c r="AE27" s="202">
        <f t="shared" si="15"/>
        <v>0</v>
      </c>
      <c r="AF27" s="202">
        <f t="shared" si="15"/>
        <v>0</v>
      </c>
      <c r="AG27" s="202">
        <f t="shared" si="15"/>
        <v>0</v>
      </c>
      <c r="AH27" s="202">
        <f t="shared" si="15"/>
        <v>0</v>
      </c>
      <c r="AI27" s="202">
        <f t="shared" si="15"/>
        <v>0</v>
      </c>
      <c r="AJ27" s="202">
        <f t="shared" si="15"/>
        <v>0</v>
      </c>
      <c r="AK27" s="202">
        <f t="shared" si="15"/>
        <v>0</v>
      </c>
      <c r="AL27" s="202">
        <f t="shared" si="15"/>
        <v>0</v>
      </c>
      <c r="AM27" s="202">
        <f t="shared" si="15"/>
        <v>0</v>
      </c>
      <c r="AN27" s="202">
        <f t="shared" si="15"/>
        <v>0</v>
      </c>
      <c r="AO27" s="202">
        <f t="shared" si="15"/>
        <v>0</v>
      </c>
      <c r="AP27" s="202">
        <f t="shared" si="15"/>
        <v>0</v>
      </c>
      <c r="AQ27" s="202">
        <f t="shared" si="15"/>
        <v>0</v>
      </c>
      <c r="AR27" s="202">
        <f t="shared" si="15"/>
        <v>0</v>
      </c>
      <c r="AS27" s="202">
        <f t="shared" si="15"/>
        <v>0</v>
      </c>
      <c r="AT27" s="202">
        <f t="shared" si="15"/>
        <v>0</v>
      </c>
      <c r="AU27" s="202">
        <f t="shared" si="15"/>
        <v>0</v>
      </c>
      <c r="AV27" s="202">
        <f t="shared" si="15"/>
        <v>0</v>
      </c>
      <c r="AW27" s="202">
        <f t="shared" si="15"/>
        <v>0</v>
      </c>
      <c r="AX27" s="202">
        <f t="shared" si="15"/>
        <v>0</v>
      </c>
      <c r="AY27" s="202">
        <f t="shared" si="15"/>
        <v>0</v>
      </c>
      <c r="AZ27" s="202">
        <f t="shared" si="15"/>
        <v>0</v>
      </c>
      <c r="BA27" s="202">
        <f t="shared" si="15"/>
        <v>0</v>
      </c>
      <c r="BB27" s="202">
        <f t="shared" si="15"/>
        <v>0</v>
      </c>
      <c r="BC27" s="202">
        <f t="shared" si="15"/>
        <v>0</v>
      </c>
      <c r="BD27" s="202">
        <f t="shared" si="15"/>
        <v>0</v>
      </c>
      <c r="BE27" s="202">
        <f t="shared" si="15"/>
        <v>0</v>
      </c>
      <c r="BF27" s="202">
        <f t="shared" si="15"/>
        <v>0</v>
      </c>
      <c r="BG27" s="202">
        <f t="shared" si="15"/>
        <v>0</v>
      </c>
      <c r="BH27" s="202">
        <f t="shared" si="15"/>
        <v>0</v>
      </c>
      <c r="BI27" s="202">
        <f t="shared" si="15"/>
        <v>0</v>
      </c>
      <c r="BJ27" s="202">
        <f t="shared" si="15"/>
        <v>0</v>
      </c>
      <c r="BK27" s="202">
        <f t="shared" si="15"/>
        <v>0</v>
      </c>
      <c r="BL27" s="202">
        <f t="shared" si="15"/>
        <v>0</v>
      </c>
      <c r="BM27" s="202">
        <f t="shared" si="15"/>
        <v>0</v>
      </c>
      <c r="BN27" s="202">
        <f t="shared" si="15"/>
        <v>0</v>
      </c>
      <c r="BO27" s="202">
        <f t="shared" si="15"/>
        <v>0</v>
      </c>
      <c r="BP27" s="202">
        <f t="shared" si="15"/>
        <v>0</v>
      </c>
      <c r="BQ27" s="202">
        <f t="shared" si="15"/>
        <v>0</v>
      </c>
      <c r="BR27" s="202">
        <f t="shared" ref="BR27:BT27" si="16">SUM(BR23:BR26)</f>
        <v>0</v>
      </c>
      <c r="BS27" s="202">
        <f t="shared" si="16"/>
        <v>0</v>
      </c>
      <c r="BT27" s="202">
        <f t="shared" si="16"/>
        <v>0</v>
      </c>
      <c r="BU27" s="364"/>
      <c r="BV27" s="365"/>
      <c r="BW27" s="365"/>
      <c r="BX27" s="365"/>
      <c r="BY27" s="365"/>
      <c r="BZ27" s="365"/>
      <c r="CA27" s="365"/>
      <c r="CB27" s="365"/>
      <c r="CC27" s="365"/>
      <c r="CD27" s="365"/>
      <c r="CE27" s="365"/>
      <c r="CF27" s="365"/>
      <c r="CG27" s="365"/>
      <c r="CH27" s="365"/>
      <c r="CI27" s="365"/>
      <c r="CJ27" s="365"/>
      <c r="CK27" s="365"/>
      <c r="CL27" s="365"/>
      <c r="CM27" s="365"/>
      <c r="CN27" s="365"/>
    </row>
    <row r="28" spans="1:92" ht="21.75" customHeight="1" thickBot="1">
      <c r="A28" s="223"/>
      <c r="B28" s="224" t="s">
        <v>152</v>
      </c>
      <c r="C28" s="201">
        <f t="shared" ref="C28:L28" si="17">SUM(C20+C27)</f>
        <v>6</v>
      </c>
      <c r="D28" s="202">
        <f t="shared" si="17"/>
        <v>7</v>
      </c>
      <c r="E28" s="202">
        <f t="shared" si="17"/>
        <v>50</v>
      </c>
      <c r="F28" s="203">
        <f t="shared" si="17"/>
        <v>1500</v>
      </c>
      <c r="G28" s="203">
        <f t="shared" si="17"/>
        <v>478</v>
      </c>
      <c r="H28" s="203">
        <f t="shared" si="17"/>
        <v>206</v>
      </c>
      <c r="I28" s="203">
        <f t="shared" si="17"/>
        <v>0</v>
      </c>
      <c r="J28" s="203">
        <f t="shared" si="17"/>
        <v>272</v>
      </c>
      <c r="K28" s="203">
        <f t="shared" si="17"/>
        <v>1022</v>
      </c>
      <c r="L28" s="240">
        <f t="shared" si="17"/>
        <v>0</v>
      </c>
      <c r="M28" s="201">
        <f t="shared" ref="M28:AR28" si="18">M20+M27</f>
        <v>20</v>
      </c>
      <c r="N28" s="202">
        <f t="shared" si="18"/>
        <v>26</v>
      </c>
      <c r="O28" s="202">
        <f t="shared" si="18"/>
        <v>26</v>
      </c>
      <c r="P28" s="202">
        <f t="shared" si="18"/>
        <v>26</v>
      </c>
      <c r="Q28" s="202">
        <f t="shared" si="18"/>
        <v>22</v>
      </c>
      <c r="R28" s="202">
        <f t="shared" si="18"/>
        <v>20</v>
      </c>
      <c r="S28" s="202">
        <f t="shared" si="18"/>
        <v>0</v>
      </c>
      <c r="T28" s="202">
        <f t="shared" si="18"/>
        <v>0</v>
      </c>
      <c r="U28" s="202">
        <f t="shared" si="18"/>
        <v>0</v>
      </c>
      <c r="V28" s="202">
        <f t="shared" si="18"/>
        <v>0</v>
      </c>
      <c r="W28" s="202">
        <f t="shared" si="18"/>
        <v>0</v>
      </c>
      <c r="X28" s="202">
        <f t="shared" si="18"/>
        <v>0</v>
      </c>
      <c r="Y28" s="202">
        <f t="shared" si="18"/>
        <v>1</v>
      </c>
      <c r="Z28" s="202">
        <f t="shared" si="18"/>
        <v>0</v>
      </c>
      <c r="AA28" s="202">
        <f t="shared" si="18"/>
        <v>0</v>
      </c>
      <c r="AB28" s="202">
        <f t="shared" si="18"/>
        <v>0</v>
      </c>
      <c r="AC28" s="202">
        <f t="shared" si="18"/>
        <v>0</v>
      </c>
      <c r="AD28" s="202">
        <f t="shared" si="18"/>
        <v>0</v>
      </c>
      <c r="AE28" s="202">
        <f t="shared" si="18"/>
        <v>0</v>
      </c>
      <c r="AF28" s="202">
        <f t="shared" si="18"/>
        <v>0</v>
      </c>
      <c r="AG28" s="202">
        <f t="shared" si="18"/>
        <v>0</v>
      </c>
      <c r="AH28" s="202">
        <f t="shared" si="18"/>
        <v>0</v>
      </c>
      <c r="AI28" s="202">
        <f t="shared" si="18"/>
        <v>0</v>
      </c>
      <c r="AJ28" s="202">
        <f t="shared" si="18"/>
        <v>0</v>
      </c>
      <c r="AK28" s="202">
        <f t="shared" si="18"/>
        <v>0</v>
      </c>
      <c r="AL28" s="202">
        <f t="shared" si="18"/>
        <v>0</v>
      </c>
      <c r="AM28" s="202">
        <f t="shared" si="18"/>
        <v>0</v>
      </c>
      <c r="AN28" s="202">
        <f t="shared" si="18"/>
        <v>0</v>
      </c>
      <c r="AO28" s="202">
        <f t="shared" si="18"/>
        <v>0</v>
      </c>
      <c r="AP28" s="202">
        <f t="shared" si="18"/>
        <v>0</v>
      </c>
      <c r="AQ28" s="202">
        <f t="shared" si="18"/>
        <v>0</v>
      </c>
      <c r="AR28" s="202">
        <f t="shared" si="18"/>
        <v>0</v>
      </c>
      <c r="AS28" s="202">
        <f t="shared" ref="AS28:BT28" si="19">AS20+AS27</f>
        <v>0</v>
      </c>
      <c r="AT28" s="202">
        <f t="shared" si="19"/>
        <v>0</v>
      </c>
      <c r="AU28" s="202">
        <f t="shared" si="19"/>
        <v>0</v>
      </c>
      <c r="AV28" s="202">
        <f t="shared" si="19"/>
        <v>0</v>
      </c>
      <c r="AW28" s="202">
        <f t="shared" si="19"/>
        <v>0</v>
      </c>
      <c r="AX28" s="202">
        <f t="shared" si="19"/>
        <v>0</v>
      </c>
      <c r="AY28" s="202">
        <f t="shared" si="19"/>
        <v>0</v>
      </c>
      <c r="AZ28" s="202">
        <f t="shared" si="19"/>
        <v>0</v>
      </c>
      <c r="BA28" s="202">
        <f t="shared" si="19"/>
        <v>0</v>
      </c>
      <c r="BB28" s="202">
        <f t="shared" si="19"/>
        <v>0</v>
      </c>
      <c r="BC28" s="202">
        <f t="shared" si="19"/>
        <v>0</v>
      </c>
      <c r="BD28" s="202">
        <f t="shared" si="19"/>
        <v>0</v>
      </c>
      <c r="BE28" s="202">
        <f t="shared" si="19"/>
        <v>1</v>
      </c>
      <c r="BF28" s="202">
        <f t="shared" si="19"/>
        <v>0</v>
      </c>
      <c r="BG28" s="202">
        <f t="shared" si="19"/>
        <v>0</v>
      </c>
      <c r="BH28" s="202">
        <f t="shared" si="19"/>
        <v>0</v>
      </c>
      <c r="BI28" s="202">
        <f t="shared" si="19"/>
        <v>0</v>
      </c>
      <c r="BJ28" s="202">
        <f t="shared" si="19"/>
        <v>0</v>
      </c>
      <c r="BK28" s="202">
        <f t="shared" si="19"/>
        <v>0</v>
      </c>
      <c r="BL28" s="202">
        <f t="shared" si="19"/>
        <v>0</v>
      </c>
      <c r="BM28" s="202">
        <f t="shared" si="19"/>
        <v>0</v>
      </c>
      <c r="BN28" s="202">
        <f t="shared" si="19"/>
        <v>0</v>
      </c>
      <c r="BO28" s="202">
        <f t="shared" si="19"/>
        <v>0</v>
      </c>
      <c r="BP28" s="202">
        <f t="shared" si="19"/>
        <v>0</v>
      </c>
      <c r="BQ28" s="202">
        <f t="shared" si="19"/>
        <v>0</v>
      </c>
      <c r="BR28" s="202">
        <f t="shared" si="19"/>
        <v>0</v>
      </c>
      <c r="BS28" s="202">
        <f t="shared" si="19"/>
        <v>0</v>
      </c>
      <c r="BT28" s="366">
        <f t="shared" si="19"/>
        <v>0</v>
      </c>
      <c r="BU28" s="85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</row>
    <row r="29" spans="1:92" ht="34.5" customHeight="1" thickBot="1">
      <c r="A29" s="297"/>
      <c r="B29" s="499" t="s">
        <v>153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00"/>
      <c r="AJ29" s="500"/>
      <c r="AK29" s="500"/>
      <c r="AL29" s="500"/>
      <c r="AM29" s="500"/>
      <c r="AN29" s="500"/>
      <c r="AO29" s="500"/>
      <c r="AP29" s="500"/>
      <c r="AQ29" s="500"/>
      <c r="AR29" s="500"/>
      <c r="AS29" s="500"/>
      <c r="AT29" s="500"/>
      <c r="AU29" s="500"/>
      <c r="AV29" s="500"/>
      <c r="AW29" s="500"/>
      <c r="AX29" s="500"/>
      <c r="AY29" s="500"/>
      <c r="AZ29" s="500"/>
      <c r="BA29" s="500"/>
      <c r="BB29" s="500"/>
      <c r="BC29" s="500"/>
      <c r="BD29" s="500"/>
      <c r="BE29" s="500"/>
      <c r="BF29" s="500"/>
      <c r="BG29" s="500"/>
      <c r="BH29" s="500"/>
      <c r="BI29" s="500"/>
      <c r="BJ29" s="500"/>
      <c r="BK29" s="500"/>
      <c r="BL29" s="500"/>
      <c r="BM29" s="500"/>
      <c r="BN29" s="500"/>
      <c r="BO29" s="500"/>
      <c r="BP29" s="500"/>
      <c r="BQ29" s="500"/>
      <c r="BR29" s="500"/>
      <c r="BS29" s="500"/>
      <c r="BT29" s="501"/>
      <c r="BU29" s="85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</row>
    <row r="30" spans="1:92" ht="13.5" customHeight="1">
      <c r="A30" s="298"/>
      <c r="B30" s="299" t="s">
        <v>154</v>
      </c>
      <c r="C30" s="300"/>
      <c r="D30" s="300"/>
      <c r="E30" s="300"/>
      <c r="F30" s="300"/>
      <c r="G30" s="301"/>
      <c r="H30" s="301"/>
      <c r="I30" s="302"/>
      <c r="J30" s="302"/>
      <c r="K30" s="302"/>
      <c r="L30" s="302"/>
      <c r="M30" s="226">
        <f t="shared" ref="M30:R30" si="20">SUM(M28)</f>
        <v>20</v>
      </c>
      <c r="N30" s="226">
        <f t="shared" si="20"/>
        <v>26</v>
      </c>
      <c r="O30" s="226">
        <f t="shared" si="20"/>
        <v>26</v>
      </c>
      <c r="P30" s="226">
        <f t="shared" si="20"/>
        <v>26</v>
      </c>
      <c r="Q30" s="226">
        <f t="shared" si="20"/>
        <v>22</v>
      </c>
      <c r="R30" s="226">
        <f t="shared" si="20"/>
        <v>20</v>
      </c>
      <c r="S30" s="226"/>
      <c r="T30" s="226" t="e">
        <f t="shared" ref="T30:BS30" si="21">#REF!+#REF!</f>
        <v>#REF!</v>
      </c>
      <c r="U30" s="226" t="e">
        <f t="shared" si="21"/>
        <v>#REF!</v>
      </c>
      <c r="V30" s="226" t="e">
        <f t="shared" si="21"/>
        <v>#REF!</v>
      </c>
      <c r="W30" s="226" t="e">
        <f t="shared" si="21"/>
        <v>#REF!</v>
      </c>
      <c r="X30" s="226" t="e">
        <f t="shared" si="21"/>
        <v>#REF!</v>
      </c>
      <c r="Y30" s="226" t="e">
        <f t="shared" si="21"/>
        <v>#REF!</v>
      </c>
      <c r="Z30" s="226" t="e">
        <f t="shared" si="21"/>
        <v>#REF!</v>
      </c>
      <c r="AA30" s="226" t="e">
        <f t="shared" si="21"/>
        <v>#REF!</v>
      </c>
      <c r="AB30" s="226" t="e">
        <f t="shared" si="21"/>
        <v>#REF!</v>
      </c>
      <c r="AC30" s="226" t="e">
        <f t="shared" si="21"/>
        <v>#REF!</v>
      </c>
      <c r="AD30" s="226" t="e">
        <f t="shared" si="21"/>
        <v>#REF!</v>
      </c>
      <c r="AE30" s="226" t="e">
        <f t="shared" si="21"/>
        <v>#REF!</v>
      </c>
      <c r="AF30" s="226" t="e">
        <f t="shared" si="21"/>
        <v>#REF!</v>
      </c>
      <c r="AG30" s="226" t="e">
        <f t="shared" si="21"/>
        <v>#REF!</v>
      </c>
      <c r="AH30" s="226" t="e">
        <f t="shared" si="21"/>
        <v>#REF!</v>
      </c>
      <c r="AI30" s="226" t="e">
        <f t="shared" si="21"/>
        <v>#REF!</v>
      </c>
      <c r="AJ30" s="226" t="e">
        <f t="shared" si="21"/>
        <v>#REF!</v>
      </c>
      <c r="AK30" s="226" t="e">
        <f t="shared" si="21"/>
        <v>#REF!</v>
      </c>
      <c r="AL30" s="226" t="e">
        <f t="shared" si="21"/>
        <v>#REF!</v>
      </c>
      <c r="AM30" s="226" t="e">
        <f t="shared" si="21"/>
        <v>#REF!</v>
      </c>
      <c r="AN30" s="226" t="e">
        <f t="shared" si="21"/>
        <v>#REF!</v>
      </c>
      <c r="AO30" s="226" t="e">
        <f t="shared" si="21"/>
        <v>#REF!</v>
      </c>
      <c r="AP30" s="226" t="e">
        <f t="shared" si="21"/>
        <v>#REF!</v>
      </c>
      <c r="AQ30" s="226" t="e">
        <f t="shared" si="21"/>
        <v>#REF!</v>
      </c>
      <c r="AR30" s="226" t="e">
        <f t="shared" si="21"/>
        <v>#REF!</v>
      </c>
      <c r="AS30" s="226" t="e">
        <f t="shared" si="21"/>
        <v>#REF!</v>
      </c>
      <c r="AT30" s="226" t="e">
        <f t="shared" si="21"/>
        <v>#REF!</v>
      </c>
      <c r="AU30" s="226" t="e">
        <f t="shared" si="21"/>
        <v>#REF!</v>
      </c>
      <c r="AV30" s="226" t="e">
        <f t="shared" si="21"/>
        <v>#REF!</v>
      </c>
      <c r="AW30" s="226" t="e">
        <f t="shared" si="21"/>
        <v>#REF!</v>
      </c>
      <c r="AX30" s="226" t="e">
        <f t="shared" si="21"/>
        <v>#REF!</v>
      </c>
      <c r="AY30" s="226" t="e">
        <f t="shared" si="21"/>
        <v>#REF!</v>
      </c>
      <c r="AZ30" s="226" t="e">
        <f t="shared" si="21"/>
        <v>#REF!</v>
      </c>
      <c r="BA30" s="226" t="e">
        <f t="shared" si="21"/>
        <v>#REF!</v>
      </c>
      <c r="BB30" s="226" t="e">
        <f t="shared" si="21"/>
        <v>#REF!</v>
      </c>
      <c r="BC30" s="226" t="e">
        <f t="shared" si="21"/>
        <v>#REF!</v>
      </c>
      <c r="BD30" s="226" t="e">
        <f t="shared" si="21"/>
        <v>#REF!</v>
      </c>
      <c r="BE30" s="226" t="e">
        <f t="shared" si="21"/>
        <v>#REF!</v>
      </c>
      <c r="BF30" s="226" t="e">
        <f t="shared" si="21"/>
        <v>#REF!</v>
      </c>
      <c r="BG30" s="226" t="e">
        <f t="shared" si="21"/>
        <v>#REF!</v>
      </c>
      <c r="BH30" s="226" t="e">
        <f t="shared" si="21"/>
        <v>#REF!</v>
      </c>
      <c r="BI30" s="226" t="e">
        <f t="shared" si="21"/>
        <v>#REF!</v>
      </c>
      <c r="BJ30" s="226" t="e">
        <f t="shared" si="21"/>
        <v>#REF!</v>
      </c>
      <c r="BK30" s="226" t="e">
        <f t="shared" si="21"/>
        <v>#REF!</v>
      </c>
      <c r="BL30" s="226" t="e">
        <f t="shared" si="21"/>
        <v>#REF!</v>
      </c>
      <c r="BM30" s="226" t="e">
        <f t="shared" si="21"/>
        <v>#REF!</v>
      </c>
      <c r="BN30" s="226" t="e">
        <f t="shared" si="21"/>
        <v>#REF!</v>
      </c>
      <c r="BO30" s="226" t="e">
        <f t="shared" si="21"/>
        <v>#REF!</v>
      </c>
      <c r="BP30" s="226" t="e">
        <f t="shared" si="21"/>
        <v>#REF!</v>
      </c>
      <c r="BQ30" s="226" t="e">
        <f t="shared" si="21"/>
        <v>#REF!</v>
      </c>
      <c r="BR30" s="226" t="e">
        <f t="shared" si="21"/>
        <v>#REF!</v>
      </c>
      <c r="BS30" s="226" t="e">
        <f t="shared" si="21"/>
        <v>#REF!</v>
      </c>
      <c r="BT30" s="227"/>
      <c r="BU30" s="87"/>
    </row>
    <row r="31" spans="1:92" ht="13.5" customHeight="1">
      <c r="A31" s="232"/>
      <c r="B31" s="90" t="s">
        <v>155</v>
      </c>
      <c r="C31" s="73"/>
      <c r="D31" s="73"/>
      <c r="E31" s="73"/>
      <c r="F31" s="73"/>
      <c r="G31" s="92"/>
      <c r="H31" s="92"/>
      <c r="I31" s="91"/>
      <c r="J31" s="91"/>
      <c r="K31" s="89"/>
      <c r="L31" s="91"/>
      <c r="M31" s="88"/>
      <c r="N31" s="88">
        <v>3</v>
      </c>
      <c r="O31" s="88"/>
      <c r="P31" s="88">
        <v>2</v>
      </c>
      <c r="Q31" s="88"/>
      <c r="R31" s="88">
        <v>1</v>
      </c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228"/>
      <c r="BU31" s="87"/>
    </row>
    <row r="32" spans="1:92" ht="13.5" customHeight="1" thickBot="1">
      <c r="A32" s="233"/>
      <c r="B32" s="234" t="s">
        <v>156</v>
      </c>
      <c r="C32" s="235"/>
      <c r="D32" s="236"/>
      <c r="E32" s="236"/>
      <c r="F32" s="236"/>
      <c r="G32" s="236"/>
      <c r="H32" s="236"/>
      <c r="I32" s="237"/>
      <c r="J32" s="237"/>
      <c r="K32" s="367"/>
      <c r="L32" s="368"/>
      <c r="M32" s="369"/>
      <c r="N32" s="369">
        <v>1</v>
      </c>
      <c r="O32" s="369"/>
      <c r="P32" s="369">
        <v>1</v>
      </c>
      <c r="Q32" s="369"/>
      <c r="R32" s="369">
        <v>1</v>
      </c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69"/>
      <c r="AM32" s="369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369"/>
      <c r="AY32" s="369"/>
      <c r="AZ32" s="369"/>
      <c r="BA32" s="369"/>
      <c r="BB32" s="369"/>
      <c r="BC32" s="369"/>
      <c r="BD32" s="369"/>
      <c r="BE32" s="369"/>
      <c r="BF32" s="369"/>
      <c r="BG32" s="369"/>
      <c r="BH32" s="369"/>
      <c r="BI32" s="369"/>
      <c r="BJ32" s="369"/>
      <c r="BK32" s="369"/>
      <c r="BL32" s="369"/>
      <c r="BM32" s="369"/>
      <c r="BN32" s="369"/>
      <c r="BO32" s="369"/>
      <c r="BP32" s="369"/>
      <c r="BQ32" s="369"/>
      <c r="BR32" s="369"/>
      <c r="BS32" s="369"/>
      <c r="BT32" s="370"/>
      <c r="BU32" s="87"/>
    </row>
    <row r="33" spans="1:93" ht="38.25" customHeight="1">
      <c r="A33" s="502" t="s">
        <v>335</v>
      </c>
      <c r="B33" s="503"/>
      <c r="C33" s="502" t="s">
        <v>157</v>
      </c>
      <c r="D33" s="504"/>
      <c r="E33" s="504"/>
      <c r="F33" s="504"/>
      <c r="G33" s="504"/>
      <c r="H33" s="504"/>
      <c r="I33" s="504"/>
      <c r="J33" s="504"/>
      <c r="K33" s="505" t="s">
        <v>158</v>
      </c>
      <c r="L33" s="490"/>
      <c r="M33" s="490"/>
      <c r="N33" s="490"/>
      <c r="O33" s="490"/>
      <c r="P33" s="490"/>
      <c r="Q33" s="490"/>
      <c r="R33" s="490"/>
      <c r="S33" s="490"/>
      <c r="T33" s="490"/>
      <c r="U33" s="490"/>
      <c r="V33" s="490"/>
      <c r="W33" s="490"/>
      <c r="X33" s="490"/>
      <c r="Y33" s="490"/>
      <c r="Z33" s="490"/>
      <c r="AA33" s="490"/>
      <c r="AB33" s="490"/>
      <c r="AC33" s="490"/>
      <c r="AD33" s="490"/>
      <c r="AE33" s="490"/>
      <c r="AF33" s="490"/>
      <c r="AG33" s="490"/>
      <c r="AH33" s="490"/>
      <c r="AI33" s="490"/>
      <c r="AJ33" s="490"/>
      <c r="AK33" s="490"/>
      <c r="AL33" s="490"/>
      <c r="AM33" s="490"/>
      <c r="AN33" s="490"/>
      <c r="AO33" s="490"/>
      <c r="AP33" s="490"/>
      <c r="AQ33" s="490"/>
      <c r="AR33" s="490"/>
      <c r="AS33" s="490"/>
      <c r="AT33" s="490"/>
      <c r="AU33" s="490"/>
      <c r="AV33" s="490"/>
      <c r="AW33" s="490"/>
      <c r="AX33" s="490"/>
      <c r="AY33" s="490"/>
      <c r="AZ33" s="490"/>
      <c r="BA33" s="490"/>
      <c r="BB33" s="490"/>
      <c r="BC33" s="490"/>
      <c r="BD33" s="490"/>
      <c r="BE33" s="490"/>
      <c r="BF33" s="490"/>
      <c r="BG33" s="490"/>
      <c r="BH33" s="490"/>
      <c r="BI33" s="490"/>
      <c r="BJ33" s="490"/>
      <c r="BK33" s="490"/>
      <c r="BL33" s="490"/>
      <c r="BM33" s="490"/>
      <c r="BN33" s="490"/>
      <c r="BO33" s="490"/>
      <c r="BP33" s="490"/>
      <c r="BQ33" s="490"/>
      <c r="BR33" s="490"/>
      <c r="BS33" s="490"/>
      <c r="BT33" s="490"/>
      <c r="BU33" s="362"/>
      <c r="BV33" s="363"/>
      <c r="BW33" s="363"/>
      <c r="BX33" s="363"/>
      <c r="BY33" s="363"/>
      <c r="BZ33" s="363"/>
      <c r="CA33" s="363"/>
      <c r="CB33" s="363"/>
      <c r="CC33" s="363"/>
      <c r="CD33" s="363"/>
      <c r="CE33" s="363"/>
      <c r="CF33" s="363"/>
      <c r="CG33" s="363"/>
      <c r="CH33" s="363"/>
      <c r="CI33" s="363"/>
      <c r="CJ33" s="363"/>
      <c r="CK33" s="363"/>
      <c r="CL33" s="363"/>
      <c r="CM33" s="363"/>
      <c r="CN33" s="363"/>
      <c r="CO33" s="304"/>
    </row>
    <row r="34" spans="1:93" ht="27" customHeight="1">
      <c r="A34" s="485" t="s">
        <v>336</v>
      </c>
      <c r="B34" s="486"/>
      <c r="C34" s="487" t="s">
        <v>337</v>
      </c>
      <c r="D34" s="488"/>
      <c r="E34" s="488"/>
      <c r="F34" s="488"/>
      <c r="G34" s="488"/>
      <c r="H34" s="488"/>
      <c r="I34" s="488"/>
      <c r="J34" s="488"/>
      <c r="K34" s="489" t="s">
        <v>159</v>
      </c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0"/>
      <c r="AO34" s="490"/>
      <c r="AP34" s="490"/>
      <c r="AQ34" s="490"/>
      <c r="AR34" s="490"/>
      <c r="AS34" s="490"/>
      <c r="AT34" s="490"/>
      <c r="AU34" s="490"/>
      <c r="AV34" s="490"/>
      <c r="AW34" s="490"/>
      <c r="AX34" s="490"/>
      <c r="AY34" s="490"/>
      <c r="AZ34" s="490"/>
      <c r="BA34" s="490"/>
      <c r="BB34" s="490"/>
      <c r="BC34" s="490"/>
      <c r="BD34" s="490"/>
      <c r="BE34" s="490"/>
      <c r="BF34" s="490"/>
      <c r="BG34" s="490"/>
      <c r="BH34" s="490"/>
      <c r="BI34" s="490"/>
      <c r="BJ34" s="490"/>
      <c r="BK34" s="490"/>
      <c r="BL34" s="490"/>
      <c r="BM34" s="490"/>
      <c r="BN34" s="490"/>
      <c r="BO34" s="490"/>
      <c r="BP34" s="490"/>
      <c r="BQ34" s="490"/>
      <c r="BR34" s="490"/>
      <c r="BS34" s="490"/>
      <c r="BT34" s="490"/>
      <c r="BU34" s="362"/>
      <c r="BV34" s="363"/>
      <c r="BW34" s="363"/>
      <c r="BX34" s="363"/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04"/>
    </row>
    <row r="35" spans="1:93" ht="12.75" customHeight="1">
      <c r="A35" s="56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361"/>
      <c r="BU35" s="362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</row>
    <row r="36" spans="1:93" ht="12.75" customHeight="1">
      <c r="A36" s="56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6"/>
      <c r="BU36" s="97"/>
    </row>
    <row r="37" spans="1:93" ht="12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98"/>
      <c r="N37" s="98"/>
      <c r="O37" s="98"/>
      <c r="P37" s="98"/>
      <c r="Q37" s="98"/>
      <c r="R37" s="98"/>
      <c r="S37" s="98"/>
      <c r="T37" s="98"/>
      <c r="U37" s="56"/>
      <c r="V37" s="56"/>
      <c r="W37" s="56"/>
      <c r="X37" s="87"/>
      <c r="Y37" s="87"/>
      <c r="Z37" s="87"/>
      <c r="AA37" s="87"/>
      <c r="AB37" s="87"/>
      <c r="AC37" s="87"/>
      <c r="AD37" s="87"/>
      <c r="AE37" s="87"/>
      <c r="AF37" s="87"/>
      <c r="AG37" s="56"/>
      <c r="AH37" s="87"/>
      <c r="AI37" s="87"/>
      <c r="AJ37" s="87"/>
      <c r="AK37" s="87"/>
      <c r="AL37" s="87"/>
      <c r="AM37" s="87"/>
      <c r="AN37" s="87"/>
      <c r="AO37" s="87"/>
      <c r="AP37" s="87"/>
      <c r="AQ37" s="56"/>
      <c r="AR37" s="87"/>
      <c r="AS37" s="87"/>
      <c r="AT37" s="87"/>
      <c r="AU37" s="87"/>
      <c r="AV37" s="87"/>
      <c r="AW37" s="87"/>
      <c r="AX37" s="87"/>
      <c r="AY37" s="87"/>
      <c r="AZ37" s="87"/>
      <c r="BA37" s="56"/>
      <c r="BB37" s="87"/>
      <c r="BC37" s="87"/>
      <c r="BD37" s="87"/>
      <c r="BE37" s="87"/>
      <c r="BF37" s="87"/>
      <c r="BG37" s="87"/>
      <c r="BH37" s="87"/>
      <c r="BI37" s="87"/>
      <c r="BJ37" s="87"/>
      <c r="BK37" s="56"/>
      <c r="BL37" s="87"/>
      <c r="BM37" s="87"/>
      <c r="BN37" s="87"/>
      <c r="BO37" s="87"/>
      <c r="BP37" s="87"/>
      <c r="BQ37" s="87"/>
      <c r="BR37" s="87"/>
      <c r="BS37" s="87"/>
      <c r="BT37" s="87"/>
    </row>
    <row r="38" spans="1:93" ht="13.5" customHeight="1">
      <c r="A38" s="56"/>
      <c r="B38" s="484"/>
      <c r="C38" s="413"/>
      <c r="D38" s="413"/>
      <c r="E38" s="413"/>
      <c r="F38" s="413"/>
      <c r="G38" s="413"/>
      <c r="H38" s="413"/>
      <c r="I38" s="413"/>
      <c r="J38" s="413"/>
      <c r="K38" s="413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X38" s="87"/>
      <c r="Y38" s="87"/>
      <c r="Z38" s="87"/>
      <c r="AA38" s="87"/>
      <c r="AB38" s="87"/>
      <c r="AC38" s="87"/>
      <c r="AD38" s="87"/>
      <c r="AE38" s="87"/>
      <c r="AF38" s="87"/>
      <c r="AG38" s="56"/>
      <c r="AH38" s="87"/>
      <c r="AI38" s="87"/>
      <c r="AJ38" s="87"/>
      <c r="AK38" s="87"/>
      <c r="AL38" s="87"/>
      <c r="AM38" s="87"/>
      <c r="AN38" s="87"/>
      <c r="AO38" s="87"/>
      <c r="AP38" s="87"/>
      <c r="AQ38" s="56"/>
      <c r="AR38" s="87"/>
      <c r="AS38" s="87"/>
      <c r="AT38" s="87"/>
      <c r="AU38" s="87"/>
      <c r="AV38" s="87"/>
      <c r="AW38" s="87"/>
      <c r="AX38" s="87"/>
      <c r="AY38" s="87"/>
      <c r="AZ38" s="87"/>
      <c r="BA38" s="56"/>
      <c r="BB38" s="87"/>
      <c r="BC38" s="87"/>
      <c r="BD38" s="87"/>
      <c r="BE38" s="87"/>
      <c r="BF38" s="87"/>
      <c r="BG38" s="87"/>
      <c r="BH38" s="87"/>
      <c r="BI38" s="87"/>
      <c r="BJ38" s="87"/>
      <c r="BK38" s="56"/>
      <c r="BL38" s="87"/>
      <c r="BM38" s="87"/>
      <c r="BN38" s="87"/>
      <c r="BO38" s="87"/>
      <c r="BP38" s="87"/>
      <c r="BQ38" s="87"/>
      <c r="BR38" s="87"/>
      <c r="BS38" s="87"/>
      <c r="BT38" s="87"/>
    </row>
    <row r="39" spans="1:93" ht="13.5" customHeight="1">
      <c r="A39" s="56"/>
      <c r="B39" s="48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56"/>
      <c r="V39" s="56"/>
      <c r="X39" s="100"/>
      <c r="Y39" s="100"/>
      <c r="Z39" s="100"/>
      <c r="AA39" s="100"/>
      <c r="AB39" s="100"/>
      <c r="AC39" s="100"/>
      <c r="AD39" s="100"/>
      <c r="AE39" s="100"/>
      <c r="AF39" s="100"/>
      <c r="AG39" s="101"/>
      <c r="AH39" s="100"/>
      <c r="AI39" s="100"/>
      <c r="AJ39" s="100"/>
      <c r="AK39" s="100"/>
      <c r="AL39" s="100"/>
      <c r="AM39" s="100"/>
      <c r="AN39" s="100"/>
      <c r="AO39" s="100"/>
      <c r="AP39" s="100"/>
      <c r="AQ39" s="101"/>
      <c r="AR39" s="100"/>
      <c r="AS39" s="100"/>
      <c r="AT39" s="100"/>
      <c r="AU39" s="100"/>
      <c r="AV39" s="100"/>
      <c r="AW39" s="100"/>
      <c r="AX39" s="100"/>
      <c r="AY39" s="100"/>
      <c r="AZ39" s="100"/>
      <c r="BA39" s="101"/>
      <c r="BB39" s="100"/>
      <c r="BC39" s="100"/>
      <c r="BD39" s="100"/>
      <c r="BE39" s="100"/>
      <c r="BF39" s="100"/>
      <c r="BG39" s="100"/>
      <c r="BH39" s="100"/>
      <c r="BI39" s="100"/>
      <c r="BJ39" s="100"/>
      <c r="BK39" s="101"/>
      <c r="BL39" s="100"/>
      <c r="BM39" s="100"/>
      <c r="BN39" s="100"/>
      <c r="BO39" s="100"/>
      <c r="BP39" s="100"/>
      <c r="BQ39" s="100"/>
      <c r="BR39" s="100"/>
      <c r="BS39" s="100"/>
      <c r="BT39" s="87"/>
    </row>
    <row r="40" spans="1:93" ht="18" customHeight="1">
      <c r="A40" s="56"/>
      <c r="B40" s="484"/>
      <c r="C40" s="413"/>
      <c r="D40" s="413"/>
      <c r="E40" s="413"/>
      <c r="F40" s="413"/>
      <c r="G40" s="413"/>
      <c r="H40" s="413"/>
      <c r="I40" s="413"/>
      <c r="J40" s="413"/>
      <c r="K40" s="413"/>
      <c r="L40" s="56"/>
      <c r="M40" s="56"/>
      <c r="N40" s="56"/>
      <c r="O40" s="56"/>
      <c r="P40" s="56"/>
      <c r="Q40" s="56"/>
      <c r="R40" s="56"/>
      <c r="S40" s="56"/>
      <c r="T40" s="56"/>
      <c r="U40" s="97" t="e">
        <f t="shared" ref="U40:BS40" si="22">U32+#REF!+#REF!</f>
        <v>#REF!</v>
      </c>
      <c r="V40" s="97" t="e">
        <f t="shared" si="22"/>
        <v>#REF!</v>
      </c>
      <c r="W40" s="97" t="e">
        <f t="shared" si="22"/>
        <v>#REF!</v>
      </c>
      <c r="X40" s="97" t="e">
        <f t="shared" si="22"/>
        <v>#REF!</v>
      </c>
      <c r="Y40" s="97" t="e">
        <f t="shared" si="22"/>
        <v>#REF!</v>
      </c>
      <c r="Z40" s="97" t="e">
        <f t="shared" si="22"/>
        <v>#REF!</v>
      </c>
      <c r="AA40" s="97" t="e">
        <f t="shared" si="22"/>
        <v>#REF!</v>
      </c>
      <c r="AB40" s="97" t="e">
        <f t="shared" si="22"/>
        <v>#REF!</v>
      </c>
      <c r="AC40" s="97" t="e">
        <f t="shared" si="22"/>
        <v>#REF!</v>
      </c>
      <c r="AD40" s="97" t="e">
        <f t="shared" si="22"/>
        <v>#REF!</v>
      </c>
      <c r="AE40" s="97" t="e">
        <f t="shared" si="22"/>
        <v>#REF!</v>
      </c>
      <c r="AF40" s="97" t="e">
        <f t="shared" si="22"/>
        <v>#REF!</v>
      </c>
      <c r="AG40" s="97" t="e">
        <f t="shared" si="22"/>
        <v>#REF!</v>
      </c>
      <c r="AH40" s="97" t="e">
        <f t="shared" si="22"/>
        <v>#REF!</v>
      </c>
      <c r="AI40" s="97" t="e">
        <f t="shared" si="22"/>
        <v>#REF!</v>
      </c>
      <c r="AJ40" s="97" t="e">
        <f t="shared" si="22"/>
        <v>#REF!</v>
      </c>
      <c r="AK40" s="97" t="e">
        <f t="shared" si="22"/>
        <v>#REF!</v>
      </c>
      <c r="AL40" s="97" t="e">
        <f t="shared" si="22"/>
        <v>#REF!</v>
      </c>
      <c r="AM40" s="97" t="e">
        <f t="shared" si="22"/>
        <v>#REF!</v>
      </c>
      <c r="AN40" s="97" t="e">
        <f t="shared" si="22"/>
        <v>#REF!</v>
      </c>
      <c r="AO40" s="97" t="e">
        <f t="shared" si="22"/>
        <v>#REF!</v>
      </c>
      <c r="AP40" s="97" t="e">
        <f t="shared" si="22"/>
        <v>#REF!</v>
      </c>
      <c r="AQ40" s="97" t="e">
        <f t="shared" si="22"/>
        <v>#REF!</v>
      </c>
      <c r="AR40" s="97" t="e">
        <f t="shared" si="22"/>
        <v>#REF!</v>
      </c>
      <c r="AS40" s="97" t="e">
        <f t="shared" si="22"/>
        <v>#REF!</v>
      </c>
      <c r="AT40" s="97" t="e">
        <f t="shared" si="22"/>
        <v>#REF!</v>
      </c>
      <c r="AU40" s="97" t="e">
        <f t="shared" si="22"/>
        <v>#REF!</v>
      </c>
      <c r="AV40" s="97" t="e">
        <f t="shared" si="22"/>
        <v>#REF!</v>
      </c>
      <c r="AW40" s="97" t="e">
        <f t="shared" si="22"/>
        <v>#REF!</v>
      </c>
      <c r="AX40" s="97" t="e">
        <f t="shared" si="22"/>
        <v>#REF!</v>
      </c>
      <c r="AY40" s="97" t="e">
        <f t="shared" si="22"/>
        <v>#REF!</v>
      </c>
      <c r="AZ40" s="97" t="e">
        <f t="shared" si="22"/>
        <v>#REF!</v>
      </c>
      <c r="BA40" s="97" t="e">
        <f t="shared" si="22"/>
        <v>#REF!</v>
      </c>
      <c r="BB40" s="97" t="e">
        <f t="shared" si="22"/>
        <v>#REF!</v>
      </c>
      <c r="BC40" s="97" t="e">
        <f t="shared" si="22"/>
        <v>#REF!</v>
      </c>
      <c r="BD40" s="97" t="e">
        <f t="shared" si="22"/>
        <v>#REF!</v>
      </c>
      <c r="BE40" s="97" t="e">
        <f t="shared" si="22"/>
        <v>#REF!</v>
      </c>
      <c r="BF40" s="97" t="e">
        <f t="shared" si="22"/>
        <v>#REF!</v>
      </c>
      <c r="BG40" s="97" t="e">
        <f t="shared" si="22"/>
        <v>#REF!</v>
      </c>
      <c r="BH40" s="97" t="e">
        <f t="shared" si="22"/>
        <v>#REF!</v>
      </c>
      <c r="BI40" s="97" t="e">
        <f t="shared" si="22"/>
        <v>#REF!</v>
      </c>
      <c r="BJ40" s="97" t="e">
        <f t="shared" si="22"/>
        <v>#REF!</v>
      </c>
      <c r="BK40" s="97" t="e">
        <f t="shared" si="22"/>
        <v>#REF!</v>
      </c>
      <c r="BL40" s="97" t="e">
        <f t="shared" si="22"/>
        <v>#REF!</v>
      </c>
      <c r="BM40" s="97" t="e">
        <f t="shared" si="22"/>
        <v>#REF!</v>
      </c>
      <c r="BN40" s="97" t="e">
        <f t="shared" si="22"/>
        <v>#REF!</v>
      </c>
      <c r="BO40" s="97" t="e">
        <f t="shared" si="22"/>
        <v>#REF!</v>
      </c>
      <c r="BP40" s="97" t="e">
        <f t="shared" si="22"/>
        <v>#REF!</v>
      </c>
      <c r="BQ40" s="97" t="e">
        <f t="shared" si="22"/>
        <v>#REF!</v>
      </c>
      <c r="BR40" s="97" t="e">
        <f t="shared" si="22"/>
        <v>#REF!</v>
      </c>
      <c r="BS40" s="97" t="e">
        <f t="shared" si="22"/>
        <v>#REF!</v>
      </c>
      <c r="BT40" s="97"/>
    </row>
    <row r="41" spans="1:93" ht="12.75" customHeight="1">
      <c r="A41" s="56"/>
      <c r="B41" s="483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102"/>
      <c r="V41" s="102"/>
      <c r="BT41" s="56"/>
    </row>
    <row r="42" spans="1:93" ht="12.75" customHeight="1">
      <c r="A42" s="56"/>
      <c r="B42" s="56"/>
      <c r="C42" s="483"/>
      <c r="D42" s="413"/>
      <c r="E42" s="413"/>
      <c r="F42" s="413"/>
      <c r="G42" s="413"/>
      <c r="H42" s="413"/>
      <c r="I42" s="413"/>
      <c r="J42" s="413"/>
      <c r="K42" s="413"/>
      <c r="L42" s="413"/>
      <c r="M42" s="56"/>
      <c r="N42" s="56"/>
      <c r="O42" s="56"/>
      <c r="P42" s="56"/>
      <c r="Q42" s="56"/>
      <c r="R42" s="56"/>
      <c r="S42" s="56"/>
      <c r="T42" s="56"/>
      <c r="U42" s="102" t="e">
        <f t="shared" ref="U42:V42" si="23">#REF!+#REF!+#REF!+#REF!+#REF!+#REF!</f>
        <v>#REF!</v>
      </c>
      <c r="V42" s="102" t="e">
        <f t="shared" si="23"/>
        <v>#REF!</v>
      </c>
      <c r="BT42" s="56"/>
    </row>
    <row r="43" spans="1:93" ht="13.5" customHeight="1">
      <c r="A43" s="56"/>
      <c r="B43" s="484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102"/>
      <c r="V43" s="103"/>
      <c r="BT43" s="56"/>
    </row>
    <row r="44" spans="1:93" ht="15" customHeight="1">
      <c r="A44" s="56"/>
      <c r="B44" s="72"/>
      <c r="C44" s="72"/>
      <c r="D44" s="72"/>
      <c r="E44" s="56"/>
      <c r="F44" s="56"/>
      <c r="G44" s="56"/>
      <c r="H44" s="56"/>
      <c r="I44" s="104"/>
      <c r="J44" s="56"/>
      <c r="L44" s="56"/>
      <c r="M44" s="56"/>
      <c r="N44" s="56"/>
      <c r="O44" s="56"/>
      <c r="P44" s="56"/>
      <c r="Q44" s="56"/>
      <c r="R44" s="56"/>
      <c r="S44" s="56"/>
      <c r="T44" s="105" t="e">
        <f>#REF!+#REF!+#REF!+T27+#REF!</f>
        <v>#REF!</v>
      </c>
      <c r="U44" s="106"/>
      <c r="W44" s="107"/>
      <c r="X44" s="107"/>
      <c r="Y44" s="107"/>
      <c r="Z44" s="107"/>
      <c r="AA44" s="107"/>
      <c r="AB44" s="107"/>
      <c r="AC44" s="107"/>
      <c r="AD44" s="107"/>
      <c r="AE44" s="107"/>
      <c r="AF44" s="76"/>
      <c r="AG44" s="107"/>
      <c r="AH44" s="107"/>
      <c r="AI44" s="107"/>
      <c r="AJ44" s="107"/>
      <c r="AK44" s="107"/>
      <c r="AL44" s="107"/>
      <c r="AM44" s="107"/>
      <c r="AN44" s="107"/>
      <c r="AO44" s="107"/>
      <c r="AP44" s="76"/>
      <c r="AQ44" s="107"/>
      <c r="AR44" s="107"/>
      <c r="AS44" s="107"/>
      <c r="AT44" s="107"/>
      <c r="AU44" s="107"/>
      <c r="AV44" s="107"/>
      <c r="AW44" s="107"/>
      <c r="AX44" s="107"/>
      <c r="AY44" s="107"/>
      <c r="AZ44" s="76"/>
      <c r="BA44" s="107"/>
      <c r="BB44" s="107"/>
      <c r="BC44" s="107"/>
      <c r="BD44" s="107"/>
      <c r="BE44" s="107"/>
      <c r="BF44" s="107"/>
      <c r="BG44" s="107"/>
      <c r="BH44" s="107"/>
      <c r="BI44" s="107"/>
      <c r="BK44" s="107"/>
      <c r="BL44" s="107"/>
      <c r="BM44" s="107"/>
      <c r="BN44" s="107"/>
      <c r="BO44" s="107"/>
      <c r="BP44" s="107"/>
      <c r="BQ44" s="107"/>
      <c r="BR44" s="107"/>
      <c r="BS44" s="108"/>
      <c r="BT44" s="98"/>
    </row>
    <row r="45" spans="1:93" ht="12.75" customHeight="1">
      <c r="BT45" s="76"/>
    </row>
    <row r="46" spans="1:93" ht="12.75" customHeight="1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</row>
    <row r="47" spans="1:93" ht="12.75" customHeight="1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</row>
    <row r="48" spans="1:93" ht="12.75" customHeight="1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</row>
    <row r="49" spans="2:72" ht="12.75" customHeight="1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</row>
    <row r="50" spans="2:72" ht="12.75" customHeight="1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</row>
    <row r="51" spans="2:72" ht="12.75" customHeight="1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</row>
    <row r="52" spans="2:72" ht="12.75" customHeight="1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</row>
    <row r="53" spans="2:72" ht="12.75" customHeight="1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</row>
    <row r="54" spans="2:72" ht="12.75" customHeight="1">
      <c r="BT54" s="56"/>
    </row>
    <row r="55" spans="2:72" ht="12.75" customHeight="1">
      <c r="BT55" s="56"/>
    </row>
    <row r="56" spans="2:72" ht="12.75" customHeight="1">
      <c r="BT56" s="56"/>
    </row>
    <row r="57" spans="2:72" ht="12.75" customHeight="1">
      <c r="BT57" s="56"/>
    </row>
    <row r="58" spans="2:72" ht="12.75" customHeight="1">
      <c r="BT58" s="56"/>
    </row>
    <row r="59" spans="2:72" ht="12.75" customHeight="1">
      <c r="BT59" s="56"/>
    </row>
    <row r="60" spans="2:72" ht="12.75" customHeight="1">
      <c r="BT60" s="56"/>
    </row>
    <row r="61" spans="2:72" ht="12.75" customHeight="1">
      <c r="BT61" s="56"/>
    </row>
    <row r="62" spans="2:72" ht="12.75" customHeight="1">
      <c r="BT62" s="56"/>
    </row>
    <row r="63" spans="2:72" ht="12.75" customHeight="1">
      <c r="BT63" s="56"/>
    </row>
    <row r="64" spans="2:72" ht="12.75" customHeight="1">
      <c r="BT64" s="56"/>
    </row>
    <row r="65" spans="72:72" ht="12.75" customHeight="1">
      <c r="BT65" s="56"/>
    </row>
    <row r="66" spans="72:72" ht="12.75" customHeight="1">
      <c r="BT66" s="56"/>
    </row>
    <row r="67" spans="72:72" ht="12.75" customHeight="1">
      <c r="BT67" s="56"/>
    </row>
    <row r="68" spans="72:72" ht="12.75" customHeight="1">
      <c r="BT68" s="56"/>
    </row>
    <row r="69" spans="72:72" ht="12.75" customHeight="1">
      <c r="BT69" s="56"/>
    </row>
    <row r="70" spans="72:72" ht="12.75" customHeight="1">
      <c r="BT70" s="56"/>
    </row>
    <row r="71" spans="72:72" ht="12.75" customHeight="1">
      <c r="BT71" s="56"/>
    </row>
    <row r="72" spans="72:72" ht="12.75" customHeight="1">
      <c r="BT72" s="56"/>
    </row>
    <row r="73" spans="72:72" ht="12.75" customHeight="1">
      <c r="BT73" s="56"/>
    </row>
    <row r="74" spans="72:72" ht="12.75" customHeight="1">
      <c r="BT74" s="56"/>
    </row>
    <row r="75" spans="72:72" ht="12.75" customHeight="1">
      <c r="BT75" s="56"/>
    </row>
    <row r="76" spans="72:72" ht="12.75" customHeight="1">
      <c r="BT76" s="56"/>
    </row>
    <row r="77" spans="72:72" ht="12.75" customHeight="1">
      <c r="BT77" s="56"/>
    </row>
    <row r="78" spans="72:72" ht="12.75" customHeight="1">
      <c r="BT78" s="56"/>
    </row>
    <row r="79" spans="72:72" ht="12.75" customHeight="1">
      <c r="BT79" s="56"/>
    </row>
    <row r="80" spans="72:72" ht="12.75" customHeight="1">
      <c r="BT80" s="56"/>
    </row>
    <row r="81" spans="72:72" ht="12.75" customHeight="1">
      <c r="BT81" s="56"/>
    </row>
    <row r="82" spans="72:72" ht="12.75" customHeight="1">
      <c r="BT82" s="56"/>
    </row>
    <row r="83" spans="72:72" ht="12.75" customHeight="1">
      <c r="BT83" s="56"/>
    </row>
    <row r="84" spans="72:72" ht="12.75" customHeight="1">
      <c r="BT84" s="56"/>
    </row>
    <row r="85" spans="72:72" ht="12.75" customHeight="1">
      <c r="BT85" s="56"/>
    </row>
    <row r="86" spans="72:72" ht="12.75" customHeight="1">
      <c r="BT86" s="56"/>
    </row>
    <row r="87" spans="72:72" ht="12.75" customHeight="1">
      <c r="BT87" s="56"/>
    </row>
    <row r="88" spans="72:72" ht="12.75" customHeight="1">
      <c r="BT88" s="56"/>
    </row>
    <row r="89" spans="72:72" ht="12.75" customHeight="1">
      <c r="BT89" s="56"/>
    </row>
    <row r="90" spans="72:72" ht="12.75" customHeight="1">
      <c r="BT90" s="56"/>
    </row>
    <row r="91" spans="72:72" ht="12.75" customHeight="1">
      <c r="BT91" s="56"/>
    </row>
    <row r="92" spans="72:72" ht="12.75" customHeight="1">
      <c r="BT92" s="56"/>
    </row>
    <row r="93" spans="72:72" ht="12.75" customHeight="1">
      <c r="BT93" s="56"/>
    </row>
    <row r="94" spans="72:72" ht="12.75" customHeight="1">
      <c r="BT94" s="56"/>
    </row>
    <row r="95" spans="72:72" ht="12.75" customHeight="1">
      <c r="BT95" s="56"/>
    </row>
    <row r="96" spans="72:72" ht="12.75" customHeight="1">
      <c r="BT96" s="56"/>
    </row>
    <row r="97" spans="72:72" ht="12.75" customHeight="1">
      <c r="BT97" s="56"/>
    </row>
    <row r="98" spans="72:72" ht="12.75" customHeight="1">
      <c r="BT98" s="56"/>
    </row>
    <row r="99" spans="72:72" ht="12.75" customHeight="1">
      <c r="BT99" s="56"/>
    </row>
    <row r="100" spans="72:72" ht="12.75" customHeight="1">
      <c r="BT100" s="56"/>
    </row>
    <row r="101" spans="72:72" ht="12.75" customHeight="1">
      <c r="BT101" s="56"/>
    </row>
    <row r="102" spans="72:72" ht="12.75" customHeight="1">
      <c r="BT102" s="56"/>
    </row>
    <row r="103" spans="72:72" ht="12.75" customHeight="1">
      <c r="BT103" s="56"/>
    </row>
    <row r="104" spans="72:72" ht="12.75" customHeight="1">
      <c r="BT104" s="56"/>
    </row>
    <row r="105" spans="72:72" ht="12.75" customHeight="1">
      <c r="BT105" s="56"/>
    </row>
    <row r="106" spans="72:72" ht="12.75" customHeight="1">
      <c r="BT106" s="56"/>
    </row>
    <row r="107" spans="72:72" ht="12.75" customHeight="1">
      <c r="BT107" s="56"/>
    </row>
    <row r="108" spans="72:72" ht="12.75" customHeight="1">
      <c r="BT108" s="56"/>
    </row>
    <row r="109" spans="72:72" ht="12.75" customHeight="1">
      <c r="BT109" s="56"/>
    </row>
    <row r="110" spans="72:72" ht="12.75" customHeight="1">
      <c r="BT110" s="56"/>
    </row>
    <row r="111" spans="72:72" ht="12.75" customHeight="1">
      <c r="BT111" s="56"/>
    </row>
    <row r="112" spans="72:72" ht="12.75" customHeight="1">
      <c r="BT112" s="56"/>
    </row>
    <row r="113" spans="72:72" ht="12.75" customHeight="1">
      <c r="BT113" s="56"/>
    </row>
    <row r="114" spans="72:72" ht="12.75" customHeight="1">
      <c r="BT114" s="56"/>
    </row>
    <row r="115" spans="72:72" ht="12.75" customHeight="1">
      <c r="BT115" s="56"/>
    </row>
    <row r="116" spans="72:72" ht="12.75" customHeight="1">
      <c r="BT116" s="56"/>
    </row>
    <row r="117" spans="72:72" ht="12.75" customHeight="1">
      <c r="BT117" s="56"/>
    </row>
    <row r="118" spans="72:72" ht="12.75" customHeight="1">
      <c r="BT118" s="56"/>
    </row>
    <row r="119" spans="72:72" ht="12.75" customHeight="1">
      <c r="BT119" s="56"/>
    </row>
    <row r="120" spans="72:72" ht="12.75" customHeight="1">
      <c r="BT120" s="56"/>
    </row>
    <row r="121" spans="72:72" ht="12.75" customHeight="1">
      <c r="BT121" s="56"/>
    </row>
    <row r="122" spans="72:72" ht="12.75" customHeight="1">
      <c r="BT122" s="56"/>
    </row>
    <row r="123" spans="72:72" ht="12.75" customHeight="1">
      <c r="BT123" s="56"/>
    </row>
    <row r="124" spans="72:72" ht="12.75" customHeight="1">
      <c r="BT124" s="56"/>
    </row>
    <row r="125" spans="72:72" ht="12.75" customHeight="1">
      <c r="BT125" s="56"/>
    </row>
    <row r="126" spans="72:72" ht="12.75" customHeight="1">
      <c r="BT126" s="56"/>
    </row>
    <row r="127" spans="72:72" ht="12.75" customHeight="1">
      <c r="BT127" s="56"/>
    </row>
    <row r="128" spans="72:72" ht="12.75" customHeight="1">
      <c r="BT128" s="56"/>
    </row>
    <row r="129" spans="72:72" ht="12.75" customHeight="1">
      <c r="BT129" s="56"/>
    </row>
    <row r="130" spans="72:72" ht="12.75" customHeight="1">
      <c r="BT130" s="56"/>
    </row>
    <row r="131" spans="72:72" ht="12.75" customHeight="1">
      <c r="BT131" s="56"/>
    </row>
    <row r="132" spans="72:72" ht="12.75" customHeight="1">
      <c r="BT132" s="56"/>
    </row>
    <row r="133" spans="72:72" ht="12.75" customHeight="1">
      <c r="BT133" s="56"/>
    </row>
    <row r="134" spans="72:72" ht="12.75" customHeight="1">
      <c r="BT134" s="56"/>
    </row>
    <row r="135" spans="72:72" ht="12.75" customHeight="1">
      <c r="BT135" s="56"/>
    </row>
    <row r="136" spans="72:72" ht="12.75" customHeight="1">
      <c r="BT136" s="56"/>
    </row>
    <row r="137" spans="72:72" ht="12.75" customHeight="1">
      <c r="BT137" s="56"/>
    </row>
    <row r="138" spans="72:72" ht="12.75" customHeight="1">
      <c r="BT138" s="56"/>
    </row>
    <row r="139" spans="72:72" ht="12.75" customHeight="1">
      <c r="BT139" s="56"/>
    </row>
    <row r="140" spans="72:72" ht="12.75" customHeight="1">
      <c r="BT140" s="56"/>
    </row>
    <row r="141" spans="72:72" ht="12.75" customHeight="1">
      <c r="BT141" s="56"/>
    </row>
    <row r="142" spans="72:72" ht="12.75" customHeight="1">
      <c r="BT142" s="56"/>
    </row>
    <row r="143" spans="72:72" ht="12.75" customHeight="1">
      <c r="BT143" s="56"/>
    </row>
    <row r="144" spans="72:72" ht="12.75" customHeight="1">
      <c r="BT144" s="56"/>
    </row>
    <row r="145" spans="72:72" ht="12.75" customHeight="1">
      <c r="BT145" s="56"/>
    </row>
    <row r="146" spans="72:72" ht="12.75" customHeight="1">
      <c r="BT146" s="56"/>
    </row>
    <row r="147" spans="72:72" ht="12.75" customHeight="1">
      <c r="BT147" s="56"/>
    </row>
    <row r="148" spans="72:72" ht="12.75" customHeight="1">
      <c r="BT148" s="56"/>
    </row>
    <row r="149" spans="72:72" ht="12.75" customHeight="1">
      <c r="BT149" s="56"/>
    </row>
    <row r="150" spans="72:72" ht="12.75" customHeight="1">
      <c r="BT150" s="56"/>
    </row>
    <row r="151" spans="72:72" ht="12.75" customHeight="1">
      <c r="BT151" s="56"/>
    </row>
    <row r="152" spans="72:72" ht="12.75" customHeight="1">
      <c r="BT152" s="56"/>
    </row>
    <row r="153" spans="72:72" ht="12.75" customHeight="1">
      <c r="BT153" s="56"/>
    </row>
    <row r="154" spans="72:72" ht="12.75" customHeight="1">
      <c r="BT154" s="56"/>
    </row>
    <row r="155" spans="72:72" ht="12.75" customHeight="1">
      <c r="BT155" s="56"/>
    </row>
    <row r="156" spans="72:72" ht="12.75" customHeight="1">
      <c r="BT156" s="56"/>
    </row>
    <row r="157" spans="72:72" ht="12.75" customHeight="1">
      <c r="BT157" s="56"/>
    </row>
    <row r="158" spans="72:72" ht="12.75" customHeight="1">
      <c r="BT158" s="56"/>
    </row>
    <row r="159" spans="72:72" ht="12.75" customHeight="1">
      <c r="BT159" s="56"/>
    </row>
    <row r="160" spans="72:72" ht="12.75" customHeight="1">
      <c r="BT160" s="56"/>
    </row>
    <row r="161" spans="72:72" ht="12.75" customHeight="1">
      <c r="BT161" s="56"/>
    </row>
    <row r="162" spans="72:72" ht="12.75" customHeight="1">
      <c r="BT162" s="56"/>
    </row>
    <row r="163" spans="72:72" ht="12.75" customHeight="1">
      <c r="BT163" s="56"/>
    </row>
    <row r="164" spans="72:72" ht="12.75" customHeight="1">
      <c r="BT164" s="56"/>
    </row>
    <row r="165" spans="72:72" ht="12.75" customHeight="1">
      <c r="BT165" s="56"/>
    </row>
    <row r="166" spans="72:72" ht="12.75" customHeight="1">
      <c r="BT166" s="56"/>
    </row>
    <row r="167" spans="72:72" ht="12.75" customHeight="1">
      <c r="BT167" s="56"/>
    </row>
    <row r="168" spans="72:72" ht="12.75" customHeight="1">
      <c r="BT168" s="56"/>
    </row>
    <row r="169" spans="72:72" ht="12.75" customHeight="1">
      <c r="BT169" s="56"/>
    </row>
    <row r="170" spans="72:72" ht="12.75" customHeight="1">
      <c r="BT170" s="56"/>
    </row>
    <row r="171" spans="72:72" ht="12.75" customHeight="1">
      <c r="BT171" s="56"/>
    </row>
    <row r="172" spans="72:72" ht="12.75" customHeight="1">
      <c r="BT172" s="56"/>
    </row>
    <row r="173" spans="72:72" ht="12.75" customHeight="1">
      <c r="BT173" s="56"/>
    </row>
    <row r="174" spans="72:72" ht="12.75" customHeight="1">
      <c r="BT174" s="56"/>
    </row>
    <row r="175" spans="72:72" ht="12.75" customHeight="1">
      <c r="BT175" s="56"/>
    </row>
    <row r="176" spans="72:72" ht="12.75" customHeight="1">
      <c r="BT176" s="56"/>
    </row>
    <row r="177" spans="72:72" ht="12.75" customHeight="1">
      <c r="BT177" s="56"/>
    </row>
    <row r="178" spans="72:72" ht="12.75" customHeight="1">
      <c r="BT178" s="56"/>
    </row>
    <row r="179" spans="72:72" ht="12.75" customHeight="1">
      <c r="BT179" s="56"/>
    </row>
    <row r="180" spans="72:72" ht="12.75" customHeight="1">
      <c r="BT180" s="56"/>
    </row>
    <row r="181" spans="72:72" ht="12.75" customHeight="1">
      <c r="BT181" s="56"/>
    </row>
    <row r="182" spans="72:72" ht="12.75" customHeight="1">
      <c r="BT182" s="56"/>
    </row>
    <row r="183" spans="72:72" ht="12.75" customHeight="1">
      <c r="BT183" s="56"/>
    </row>
    <row r="184" spans="72:72" ht="12.75" customHeight="1">
      <c r="BT184" s="56"/>
    </row>
    <row r="185" spans="72:72" ht="12.75" customHeight="1">
      <c r="BT185" s="56"/>
    </row>
    <row r="186" spans="72:72" ht="12.75" customHeight="1">
      <c r="BT186" s="56"/>
    </row>
    <row r="187" spans="72:72" ht="12.75" customHeight="1">
      <c r="BT187" s="56"/>
    </row>
    <row r="188" spans="72:72" ht="12.75" customHeight="1">
      <c r="BT188" s="56"/>
    </row>
    <row r="189" spans="72:72" ht="12.75" customHeight="1">
      <c r="BT189" s="56"/>
    </row>
    <row r="190" spans="72:72" ht="12.75" customHeight="1">
      <c r="BT190" s="56"/>
    </row>
    <row r="191" spans="72:72" ht="12.75" customHeight="1">
      <c r="BT191" s="56"/>
    </row>
    <row r="192" spans="72:72" ht="12.75" customHeight="1">
      <c r="BT192" s="56"/>
    </row>
    <row r="193" spans="72:72" ht="12.75" customHeight="1">
      <c r="BT193" s="56"/>
    </row>
    <row r="194" spans="72:72" ht="12.75" customHeight="1">
      <c r="BT194" s="56"/>
    </row>
    <row r="195" spans="72:72" ht="12.75" customHeight="1">
      <c r="BT195" s="56"/>
    </row>
    <row r="196" spans="72:72" ht="12.75" customHeight="1">
      <c r="BT196" s="56"/>
    </row>
    <row r="197" spans="72:72" ht="12.75" customHeight="1">
      <c r="BT197" s="56"/>
    </row>
    <row r="198" spans="72:72" ht="12.75" customHeight="1">
      <c r="BT198" s="56"/>
    </row>
    <row r="199" spans="72:72" ht="12.75" customHeight="1">
      <c r="BT199" s="56"/>
    </row>
    <row r="200" spans="72:72" ht="12.75" customHeight="1">
      <c r="BT200" s="56"/>
    </row>
    <row r="201" spans="72:72" ht="12.75" customHeight="1">
      <c r="BT201" s="56"/>
    </row>
    <row r="202" spans="72:72" ht="12.75" customHeight="1">
      <c r="BT202" s="56"/>
    </row>
    <row r="203" spans="72:72" ht="12.75" customHeight="1">
      <c r="BT203" s="56"/>
    </row>
    <row r="204" spans="72:72" ht="12.75" customHeight="1">
      <c r="BT204" s="56"/>
    </row>
    <row r="205" spans="72:72" ht="12.75" customHeight="1">
      <c r="BT205" s="56"/>
    </row>
    <row r="206" spans="72:72" ht="12.75" customHeight="1">
      <c r="BT206" s="56"/>
    </row>
    <row r="207" spans="72:72" ht="12.75" customHeight="1">
      <c r="BT207" s="56"/>
    </row>
    <row r="208" spans="72:72" ht="12.75" customHeight="1">
      <c r="BT208" s="56"/>
    </row>
    <row r="209" spans="72:72" ht="12.75" customHeight="1">
      <c r="BT209" s="56"/>
    </row>
    <row r="210" spans="72:72" ht="12.75" customHeight="1">
      <c r="BT210" s="56"/>
    </row>
    <row r="211" spans="72:72" ht="12.75" customHeight="1">
      <c r="BT211" s="56"/>
    </row>
    <row r="212" spans="72:72" ht="12.75" customHeight="1">
      <c r="BT212" s="56"/>
    </row>
    <row r="213" spans="72:72" ht="12.75" customHeight="1">
      <c r="BT213" s="56"/>
    </row>
    <row r="214" spans="72:72" ht="12.75" customHeight="1">
      <c r="BT214" s="56"/>
    </row>
    <row r="215" spans="72:72" ht="12.75" customHeight="1">
      <c r="BT215" s="56"/>
    </row>
    <row r="216" spans="72:72" ht="12.75" customHeight="1">
      <c r="BT216" s="56"/>
    </row>
    <row r="217" spans="72:72" ht="12.75" customHeight="1">
      <c r="BT217" s="56"/>
    </row>
    <row r="218" spans="72:72" ht="12.75" customHeight="1">
      <c r="BT218" s="56"/>
    </row>
    <row r="219" spans="72:72" ht="12.75" customHeight="1">
      <c r="BT219" s="56"/>
    </row>
    <row r="220" spans="72:72" ht="12.75" customHeight="1">
      <c r="BT220" s="56"/>
    </row>
    <row r="221" spans="72:72" ht="12.75" customHeight="1">
      <c r="BT221" s="56"/>
    </row>
    <row r="222" spans="72:72" ht="12.75" customHeight="1">
      <c r="BT222" s="56"/>
    </row>
    <row r="223" spans="72:72" ht="12.75" customHeight="1">
      <c r="BT223" s="56"/>
    </row>
    <row r="224" spans="72:72" ht="12.75" customHeight="1">
      <c r="BT224" s="56"/>
    </row>
    <row r="225" spans="72:72" ht="12.75" customHeight="1">
      <c r="BT225" s="56"/>
    </row>
    <row r="226" spans="72:72" ht="12.75" customHeight="1">
      <c r="BT226" s="56"/>
    </row>
    <row r="227" spans="72:72" ht="12.75" customHeight="1">
      <c r="BT227" s="56"/>
    </row>
    <row r="228" spans="72:72" ht="12.75" customHeight="1">
      <c r="BT228" s="56"/>
    </row>
    <row r="229" spans="72:72" ht="12.75" customHeight="1">
      <c r="BT229" s="56"/>
    </row>
    <row r="230" spans="72:72" ht="12.75" customHeight="1">
      <c r="BT230" s="56"/>
    </row>
    <row r="231" spans="72:72" ht="12.75" customHeight="1">
      <c r="BT231" s="56"/>
    </row>
    <row r="232" spans="72:72" ht="12.75" customHeight="1">
      <c r="BT232" s="56"/>
    </row>
    <row r="233" spans="72:72" ht="12.75" customHeight="1">
      <c r="BT233" s="56"/>
    </row>
    <row r="234" spans="72:72" ht="12.75" customHeight="1">
      <c r="BT234" s="56"/>
    </row>
    <row r="235" spans="72:72" ht="12.75" customHeight="1">
      <c r="BT235" s="56"/>
    </row>
    <row r="236" spans="72:72" ht="12.75" customHeight="1">
      <c r="BT236" s="56"/>
    </row>
    <row r="237" spans="72:72" ht="12.75" customHeight="1">
      <c r="BT237" s="56"/>
    </row>
    <row r="238" spans="72:72" ht="12.75" customHeight="1">
      <c r="BT238" s="56"/>
    </row>
    <row r="239" spans="72:72" ht="12.75" customHeight="1">
      <c r="BT239" s="56"/>
    </row>
    <row r="240" spans="72:72" ht="12.75" customHeight="1">
      <c r="BT240" s="56"/>
    </row>
    <row r="241" spans="72:72" ht="12.75" customHeight="1">
      <c r="BT241" s="56"/>
    </row>
    <row r="242" spans="72:72" ht="12.75" customHeight="1">
      <c r="BT242" s="56"/>
    </row>
    <row r="243" spans="72:72" ht="12.75" customHeight="1">
      <c r="BT243" s="56"/>
    </row>
    <row r="244" spans="72:72" ht="12.75" customHeight="1">
      <c r="BT244" s="56"/>
    </row>
    <row r="245" spans="72:72" ht="12.75" customHeight="1">
      <c r="BT245" s="76"/>
    </row>
    <row r="246" spans="72:72" ht="12.75" customHeight="1">
      <c r="BT246" s="76"/>
    </row>
    <row r="247" spans="72:72" ht="12.75" customHeight="1">
      <c r="BT247" s="76"/>
    </row>
    <row r="248" spans="72:72" ht="12.75" customHeight="1">
      <c r="BT248" s="76"/>
    </row>
    <row r="249" spans="72:72" ht="12.75" customHeight="1">
      <c r="BT249" s="76"/>
    </row>
    <row r="250" spans="72:72" ht="12.75" customHeight="1">
      <c r="BT250" s="76"/>
    </row>
    <row r="251" spans="72:72" ht="12.75" customHeight="1">
      <c r="BT251" s="76"/>
    </row>
    <row r="252" spans="72:72" ht="12.75" customHeight="1">
      <c r="BT252" s="76"/>
    </row>
    <row r="253" spans="72:72" ht="12.75" customHeight="1">
      <c r="BT253" s="76"/>
    </row>
    <row r="254" spans="72:72" ht="12.75" customHeight="1">
      <c r="BT254" s="76"/>
    </row>
    <row r="255" spans="72:72" ht="12.75" customHeight="1">
      <c r="BT255" s="76"/>
    </row>
    <row r="256" spans="72:72" ht="12.75" customHeight="1">
      <c r="BT256" s="76"/>
    </row>
    <row r="257" spans="72:72" ht="12.75" customHeight="1">
      <c r="BT257" s="76"/>
    </row>
    <row r="258" spans="72:72" ht="12.75" customHeight="1">
      <c r="BT258" s="76"/>
    </row>
    <row r="259" spans="72:72" ht="12.75" customHeight="1">
      <c r="BT259" s="76"/>
    </row>
    <row r="260" spans="72:72" ht="12.75" customHeight="1">
      <c r="BT260" s="76"/>
    </row>
    <row r="261" spans="72:72" ht="12.75" customHeight="1">
      <c r="BT261" s="76"/>
    </row>
    <row r="262" spans="72:72" ht="12.75" customHeight="1">
      <c r="BT262" s="76"/>
    </row>
    <row r="263" spans="72:72" ht="12.75" customHeight="1">
      <c r="BT263" s="76"/>
    </row>
    <row r="264" spans="72:72" ht="12.75" customHeight="1">
      <c r="BT264" s="76"/>
    </row>
    <row r="265" spans="72:72" ht="12.75" customHeight="1">
      <c r="BT265" s="76"/>
    </row>
    <row r="266" spans="72:72" ht="12.75" customHeight="1">
      <c r="BT266" s="76"/>
    </row>
    <row r="267" spans="72:72" ht="12.75" customHeight="1">
      <c r="BT267" s="76"/>
    </row>
    <row r="268" spans="72:72" ht="12.75" customHeight="1">
      <c r="BT268" s="76"/>
    </row>
    <row r="269" spans="72:72" ht="12.75" customHeight="1">
      <c r="BT269" s="76"/>
    </row>
    <row r="270" spans="72:72" ht="12.75" customHeight="1">
      <c r="BT270" s="76"/>
    </row>
    <row r="271" spans="72:72" ht="12.75" customHeight="1">
      <c r="BT271" s="76"/>
    </row>
    <row r="272" spans="72:72" ht="12.75" customHeight="1">
      <c r="BT272" s="76"/>
    </row>
    <row r="273" spans="72:72" ht="12.75" customHeight="1">
      <c r="BT273" s="76"/>
    </row>
    <row r="274" spans="72:72" ht="12.75" customHeight="1">
      <c r="BT274" s="76"/>
    </row>
    <row r="275" spans="72:72" ht="12.75" customHeight="1">
      <c r="BT275" s="76"/>
    </row>
    <row r="276" spans="72:72" ht="12.75" customHeight="1">
      <c r="BT276" s="76"/>
    </row>
    <row r="277" spans="72:72" ht="12.75" customHeight="1">
      <c r="BT277" s="76"/>
    </row>
    <row r="278" spans="72:72" ht="12.75" customHeight="1">
      <c r="BT278" s="76"/>
    </row>
    <row r="279" spans="72:72" ht="12.75" customHeight="1">
      <c r="BT279" s="76"/>
    </row>
    <row r="280" spans="72:72" ht="12.75" customHeight="1">
      <c r="BT280" s="76"/>
    </row>
    <row r="281" spans="72:72" ht="12.75" customHeight="1">
      <c r="BT281" s="76"/>
    </row>
    <row r="282" spans="72:72" ht="12.75" customHeight="1">
      <c r="BT282" s="76"/>
    </row>
    <row r="283" spans="72:72" ht="12.75" customHeight="1">
      <c r="BT283" s="76"/>
    </row>
    <row r="284" spans="72:72" ht="12.75" customHeight="1">
      <c r="BT284" s="76"/>
    </row>
    <row r="285" spans="72:72" ht="12.75" customHeight="1">
      <c r="BT285" s="76"/>
    </row>
    <row r="286" spans="72:72" ht="12.75" customHeight="1">
      <c r="BT286" s="76"/>
    </row>
    <row r="287" spans="72:72" ht="12.75" customHeight="1">
      <c r="BT287" s="76"/>
    </row>
    <row r="288" spans="72:72" ht="12.75" customHeight="1">
      <c r="BT288" s="76"/>
    </row>
    <row r="289" spans="72:72" ht="12.75" customHeight="1">
      <c r="BT289" s="76"/>
    </row>
    <row r="290" spans="72:72" ht="12.75" customHeight="1">
      <c r="BT290" s="76"/>
    </row>
    <row r="291" spans="72:72" ht="12.75" customHeight="1">
      <c r="BT291" s="76"/>
    </row>
    <row r="292" spans="72:72" ht="12.75" customHeight="1">
      <c r="BT292" s="76"/>
    </row>
    <row r="293" spans="72:72" ht="12.75" customHeight="1">
      <c r="BT293" s="76"/>
    </row>
    <row r="294" spans="72:72" ht="12.75" customHeight="1">
      <c r="BT294" s="76"/>
    </row>
    <row r="295" spans="72:72" ht="12.75" customHeight="1">
      <c r="BT295" s="76"/>
    </row>
    <row r="296" spans="72:72" ht="12.75" customHeight="1">
      <c r="BT296" s="76"/>
    </row>
    <row r="297" spans="72:72" ht="12.75" customHeight="1">
      <c r="BT297" s="76"/>
    </row>
    <row r="298" spans="72:72" ht="12.75" customHeight="1">
      <c r="BT298" s="76"/>
    </row>
    <row r="299" spans="72:72" ht="12.75" customHeight="1">
      <c r="BT299" s="76"/>
    </row>
    <row r="300" spans="72:72" ht="12.75" customHeight="1">
      <c r="BT300" s="76"/>
    </row>
    <row r="301" spans="72:72" ht="12.75" customHeight="1">
      <c r="BT301" s="76"/>
    </row>
    <row r="302" spans="72:72" ht="12.75" customHeight="1">
      <c r="BT302" s="76"/>
    </row>
    <row r="303" spans="72:72" ht="12.75" customHeight="1">
      <c r="BT303" s="76"/>
    </row>
    <row r="304" spans="72:72" ht="12.75" customHeight="1">
      <c r="BT304" s="76"/>
    </row>
    <row r="305" spans="72:72" ht="12.75" customHeight="1">
      <c r="BT305" s="76"/>
    </row>
    <row r="306" spans="72:72" ht="12.75" customHeight="1">
      <c r="BT306" s="76"/>
    </row>
    <row r="307" spans="72:72" ht="12.75" customHeight="1">
      <c r="BT307" s="76"/>
    </row>
    <row r="308" spans="72:72" ht="12.75" customHeight="1">
      <c r="BT308" s="76"/>
    </row>
    <row r="309" spans="72:72" ht="12.75" customHeight="1">
      <c r="BT309" s="76"/>
    </row>
    <row r="310" spans="72:72" ht="12.75" customHeight="1">
      <c r="BT310" s="76"/>
    </row>
    <row r="311" spans="72:72" ht="12.75" customHeight="1">
      <c r="BT311" s="76"/>
    </row>
    <row r="312" spans="72:72" ht="12.75" customHeight="1">
      <c r="BT312" s="76"/>
    </row>
    <row r="313" spans="72:72" ht="12.75" customHeight="1">
      <c r="BT313" s="76"/>
    </row>
    <row r="314" spans="72:72" ht="12.75" customHeight="1">
      <c r="BT314" s="76"/>
    </row>
    <row r="315" spans="72:72" ht="12.75" customHeight="1">
      <c r="BT315" s="76"/>
    </row>
    <row r="316" spans="72:72" ht="12.75" customHeight="1">
      <c r="BT316" s="76"/>
    </row>
    <row r="317" spans="72:72" ht="12.75" customHeight="1">
      <c r="BT317" s="76"/>
    </row>
    <row r="318" spans="72:72" ht="12.75" customHeight="1">
      <c r="BT318" s="76"/>
    </row>
    <row r="319" spans="72:72" ht="12.75" customHeight="1">
      <c r="BT319" s="76"/>
    </row>
    <row r="320" spans="72:72" ht="12.75" customHeight="1">
      <c r="BT320" s="76"/>
    </row>
    <row r="321" spans="72:72" ht="12.75" customHeight="1">
      <c r="BT321" s="76"/>
    </row>
    <row r="322" spans="72:72" ht="12.75" customHeight="1">
      <c r="BT322" s="76"/>
    </row>
    <row r="323" spans="72:72" ht="12.75" customHeight="1">
      <c r="BT323" s="76"/>
    </row>
    <row r="324" spans="72:72" ht="12.75" customHeight="1">
      <c r="BT324" s="76"/>
    </row>
    <row r="325" spans="72:72" ht="12.75" customHeight="1">
      <c r="BT325" s="76"/>
    </row>
    <row r="326" spans="72:72" ht="12.75" customHeight="1">
      <c r="BT326" s="76"/>
    </row>
    <row r="327" spans="72:72" ht="12.75" customHeight="1">
      <c r="BT327" s="76"/>
    </row>
    <row r="328" spans="72:72" ht="12.75" customHeight="1">
      <c r="BT328" s="76"/>
    </row>
    <row r="329" spans="72:72" ht="12.75" customHeight="1">
      <c r="BT329" s="76"/>
    </row>
    <row r="330" spans="72:72" ht="12.75" customHeight="1">
      <c r="BT330" s="76"/>
    </row>
    <row r="331" spans="72:72" ht="12.75" customHeight="1">
      <c r="BT331" s="76"/>
    </row>
    <row r="332" spans="72:72" ht="12.75" customHeight="1">
      <c r="BT332" s="76"/>
    </row>
    <row r="333" spans="72:72" ht="12.75" customHeight="1">
      <c r="BT333" s="76"/>
    </row>
    <row r="334" spans="72:72" ht="12.75" customHeight="1">
      <c r="BT334" s="76"/>
    </row>
    <row r="335" spans="72:72" ht="12.75" customHeight="1">
      <c r="BT335" s="76"/>
    </row>
    <row r="336" spans="72:72" ht="12.75" customHeight="1">
      <c r="BT336" s="76"/>
    </row>
    <row r="337" spans="72:72" ht="12.75" customHeight="1">
      <c r="BT337" s="76"/>
    </row>
    <row r="338" spans="72:72" ht="12.75" customHeight="1">
      <c r="BT338" s="76"/>
    </row>
    <row r="339" spans="72:72" ht="12.75" customHeight="1">
      <c r="BT339" s="76"/>
    </row>
    <row r="340" spans="72:72" ht="12.75" customHeight="1">
      <c r="BT340" s="76"/>
    </row>
    <row r="341" spans="72:72" ht="12.75" customHeight="1">
      <c r="BT341" s="76"/>
    </row>
    <row r="342" spans="72:72" ht="12.75" customHeight="1">
      <c r="BT342" s="76"/>
    </row>
    <row r="343" spans="72:72" ht="12.75" customHeight="1">
      <c r="BT343" s="76"/>
    </row>
    <row r="344" spans="72:72" ht="12.75" customHeight="1">
      <c r="BT344" s="76"/>
    </row>
    <row r="345" spans="72:72" ht="12.75" customHeight="1">
      <c r="BT345" s="76"/>
    </row>
    <row r="346" spans="72:72" ht="12.75" customHeight="1">
      <c r="BT346" s="76"/>
    </row>
    <row r="347" spans="72:72" ht="12.75" customHeight="1">
      <c r="BT347" s="76"/>
    </row>
    <row r="348" spans="72:72" ht="12.75" customHeight="1">
      <c r="BT348" s="76"/>
    </row>
    <row r="349" spans="72:72" ht="12.75" customHeight="1">
      <c r="BT349" s="76"/>
    </row>
    <row r="350" spans="72:72" ht="12.75" customHeight="1">
      <c r="BT350" s="76"/>
    </row>
    <row r="351" spans="72:72" ht="12.75" customHeight="1">
      <c r="BT351" s="76"/>
    </row>
    <row r="352" spans="72:72" ht="12.75" customHeight="1">
      <c r="BT352" s="76"/>
    </row>
    <row r="353" spans="72:72" ht="12.75" customHeight="1">
      <c r="BT353" s="76"/>
    </row>
    <row r="354" spans="72:72" ht="12.75" customHeight="1">
      <c r="BT354" s="76"/>
    </row>
    <row r="355" spans="72:72" ht="12.75" customHeight="1">
      <c r="BT355" s="76"/>
    </row>
    <row r="356" spans="72:72" ht="12.75" customHeight="1">
      <c r="BT356" s="76"/>
    </row>
    <row r="357" spans="72:72" ht="12.75" customHeight="1">
      <c r="BT357" s="76"/>
    </row>
    <row r="358" spans="72:72" ht="12.75" customHeight="1">
      <c r="BT358" s="76"/>
    </row>
    <row r="359" spans="72:72" ht="12.75" customHeight="1">
      <c r="BT359" s="76"/>
    </row>
    <row r="360" spans="72:72" ht="12.75" customHeight="1">
      <c r="BT360" s="76"/>
    </row>
    <row r="361" spans="72:72" ht="12.75" customHeight="1">
      <c r="BT361" s="76"/>
    </row>
    <row r="362" spans="72:72" ht="12.75" customHeight="1">
      <c r="BT362" s="76"/>
    </row>
    <row r="363" spans="72:72" ht="12.75" customHeight="1">
      <c r="BT363" s="76"/>
    </row>
    <row r="364" spans="72:72" ht="12.75" customHeight="1">
      <c r="BT364" s="76"/>
    </row>
    <row r="365" spans="72:72" ht="12.75" customHeight="1">
      <c r="BT365" s="76"/>
    </row>
    <row r="366" spans="72:72" ht="12.75" customHeight="1">
      <c r="BT366" s="76"/>
    </row>
    <row r="367" spans="72:72" ht="12.75" customHeight="1">
      <c r="BT367" s="76"/>
    </row>
    <row r="368" spans="72:72" ht="12.75" customHeight="1">
      <c r="BT368" s="76"/>
    </row>
    <row r="369" spans="72:72" ht="12.75" customHeight="1">
      <c r="BT369" s="76"/>
    </row>
    <row r="370" spans="72:72" ht="12.75" customHeight="1">
      <c r="BT370" s="76"/>
    </row>
    <row r="371" spans="72:72" ht="12.75" customHeight="1">
      <c r="BT371" s="76"/>
    </row>
    <row r="372" spans="72:72" ht="12.75" customHeight="1">
      <c r="BT372" s="76"/>
    </row>
    <row r="373" spans="72:72" ht="12.75" customHeight="1">
      <c r="BT373" s="76"/>
    </row>
    <row r="374" spans="72:72" ht="12.75" customHeight="1">
      <c r="BT374" s="76"/>
    </row>
    <row r="375" spans="72:72" ht="12.75" customHeight="1">
      <c r="BT375" s="76"/>
    </row>
    <row r="376" spans="72:72" ht="12.75" customHeight="1">
      <c r="BT376" s="76"/>
    </row>
    <row r="377" spans="72:72" ht="12.75" customHeight="1">
      <c r="BT377" s="76"/>
    </row>
    <row r="378" spans="72:72" ht="12.75" customHeight="1">
      <c r="BT378" s="76"/>
    </row>
    <row r="379" spans="72:72" ht="12.75" customHeight="1">
      <c r="BT379" s="76"/>
    </row>
    <row r="380" spans="72:72" ht="12.75" customHeight="1">
      <c r="BT380" s="76"/>
    </row>
    <row r="381" spans="72:72" ht="12.75" customHeight="1">
      <c r="BT381" s="76"/>
    </row>
    <row r="382" spans="72:72" ht="12.75" customHeight="1">
      <c r="BT382" s="76"/>
    </row>
    <row r="383" spans="72:72" ht="12.75" customHeight="1">
      <c r="BT383" s="76"/>
    </row>
    <row r="384" spans="72:72" ht="12.75" customHeight="1">
      <c r="BT384" s="76"/>
    </row>
    <row r="385" spans="72:72" ht="12.75" customHeight="1">
      <c r="BT385" s="76"/>
    </row>
    <row r="386" spans="72:72" ht="12.75" customHeight="1">
      <c r="BT386" s="76"/>
    </row>
    <row r="387" spans="72:72" ht="12.75" customHeight="1">
      <c r="BT387" s="76"/>
    </row>
    <row r="388" spans="72:72" ht="12.75" customHeight="1">
      <c r="BT388" s="76"/>
    </row>
    <row r="389" spans="72:72" ht="12.75" customHeight="1">
      <c r="BT389" s="76"/>
    </row>
    <row r="390" spans="72:72" ht="12.75" customHeight="1">
      <c r="BT390" s="76"/>
    </row>
    <row r="391" spans="72:72" ht="12.75" customHeight="1">
      <c r="BT391" s="76"/>
    </row>
    <row r="392" spans="72:72" ht="12.75" customHeight="1">
      <c r="BT392" s="76"/>
    </row>
    <row r="393" spans="72:72" ht="12.75" customHeight="1">
      <c r="BT393" s="76"/>
    </row>
    <row r="394" spans="72:72" ht="12.75" customHeight="1">
      <c r="BT394" s="76"/>
    </row>
    <row r="395" spans="72:72" ht="12.75" customHeight="1">
      <c r="BT395" s="76"/>
    </row>
    <row r="396" spans="72:72" ht="12.75" customHeight="1">
      <c r="BT396" s="76"/>
    </row>
    <row r="397" spans="72:72" ht="12.75" customHeight="1">
      <c r="BT397" s="76"/>
    </row>
    <row r="398" spans="72:72" ht="12.75" customHeight="1">
      <c r="BT398" s="76"/>
    </row>
    <row r="399" spans="72:72" ht="12.75" customHeight="1">
      <c r="BT399" s="76"/>
    </row>
    <row r="400" spans="72:72" ht="12.75" customHeight="1">
      <c r="BT400" s="76"/>
    </row>
    <row r="401" spans="72:72" ht="12.75" customHeight="1">
      <c r="BT401" s="76"/>
    </row>
    <row r="402" spans="72:72" ht="12.75" customHeight="1">
      <c r="BT402" s="76"/>
    </row>
    <row r="403" spans="72:72" ht="12.75" customHeight="1">
      <c r="BT403" s="76"/>
    </row>
    <row r="404" spans="72:72" ht="12.75" customHeight="1">
      <c r="BT404" s="76"/>
    </row>
    <row r="405" spans="72:72" ht="12.75" customHeight="1">
      <c r="BT405" s="76"/>
    </row>
    <row r="406" spans="72:72" ht="12.75" customHeight="1">
      <c r="BT406" s="76"/>
    </row>
    <row r="407" spans="72:72" ht="12.75" customHeight="1">
      <c r="BT407" s="76"/>
    </row>
    <row r="408" spans="72:72" ht="12.75" customHeight="1">
      <c r="BT408" s="76"/>
    </row>
    <row r="409" spans="72:72" ht="12.75" customHeight="1">
      <c r="BT409" s="76"/>
    </row>
    <row r="410" spans="72:72" ht="12.75" customHeight="1">
      <c r="BT410" s="76"/>
    </row>
    <row r="411" spans="72:72" ht="12.75" customHeight="1">
      <c r="BT411" s="76"/>
    </row>
    <row r="412" spans="72:72" ht="12.75" customHeight="1">
      <c r="BT412" s="76"/>
    </row>
    <row r="413" spans="72:72" ht="12.75" customHeight="1">
      <c r="BT413" s="76"/>
    </row>
    <row r="414" spans="72:72" ht="12.75" customHeight="1">
      <c r="BT414" s="76"/>
    </row>
    <row r="415" spans="72:72" ht="12.75" customHeight="1">
      <c r="BT415" s="76"/>
    </row>
    <row r="416" spans="72:72" ht="12.75" customHeight="1">
      <c r="BT416" s="76"/>
    </row>
    <row r="417" spans="72:72" ht="12.75" customHeight="1">
      <c r="BT417" s="76"/>
    </row>
    <row r="418" spans="72:72" ht="12.75" customHeight="1">
      <c r="BT418" s="76"/>
    </row>
    <row r="419" spans="72:72" ht="12.75" customHeight="1">
      <c r="BT419" s="76"/>
    </row>
    <row r="420" spans="72:72" ht="12.75" customHeight="1">
      <c r="BT420" s="76"/>
    </row>
    <row r="421" spans="72:72" ht="12.75" customHeight="1">
      <c r="BT421" s="76"/>
    </row>
    <row r="422" spans="72:72" ht="12.75" customHeight="1">
      <c r="BT422" s="76"/>
    </row>
    <row r="423" spans="72:72" ht="12.75" customHeight="1">
      <c r="BT423" s="76"/>
    </row>
    <row r="424" spans="72:72" ht="12.75" customHeight="1">
      <c r="BT424" s="76"/>
    </row>
    <row r="425" spans="72:72" ht="12.75" customHeight="1">
      <c r="BT425" s="76"/>
    </row>
    <row r="426" spans="72:72" ht="12.75" customHeight="1">
      <c r="BT426" s="76"/>
    </row>
    <row r="427" spans="72:72" ht="12.75" customHeight="1">
      <c r="BT427" s="76"/>
    </row>
    <row r="428" spans="72:72" ht="12.75" customHeight="1">
      <c r="BT428" s="76"/>
    </row>
    <row r="429" spans="72:72" ht="12.75" customHeight="1">
      <c r="BT429" s="76"/>
    </row>
    <row r="430" spans="72:72" ht="12.75" customHeight="1">
      <c r="BT430" s="76"/>
    </row>
    <row r="431" spans="72:72" ht="12.75" customHeight="1">
      <c r="BT431" s="76"/>
    </row>
    <row r="432" spans="72:72" ht="12.75" customHeight="1">
      <c r="BT432" s="76"/>
    </row>
    <row r="433" spans="72:72" ht="12.75" customHeight="1">
      <c r="BT433" s="76"/>
    </row>
    <row r="434" spans="72:72" ht="12.75" customHeight="1">
      <c r="BT434" s="76"/>
    </row>
    <row r="435" spans="72:72" ht="12.75" customHeight="1">
      <c r="BT435" s="76"/>
    </row>
    <row r="436" spans="72:72" ht="12.75" customHeight="1">
      <c r="BT436" s="76"/>
    </row>
    <row r="437" spans="72:72" ht="12.75" customHeight="1">
      <c r="BT437" s="76"/>
    </row>
    <row r="438" spans="72:72" ht="12.75" customHeight="1">
      <c r="BT438" s="76"/>
    </row>
    <row r="439" spans="72:72" ht="12.75" customHeight="1">
      <c r="BT439" s="76"/>
    </row>
    <row r="440" spans="72:72" ht="12.75" customHeight="1">
      <c r="BT440" s="76"/>
    </row>
    <row r="441" spans="72:72" ht="12.75" customHeight="1">
      <c r="BT441" s="76"/>
    </row>
    <row r="442" spans="72:72" ht="12.75" customHeight="1">
      <c r="BT442" s="76"/>
    </row>
    <row r="443" spans="72:72" ht="12.75" customHeight="1">
      <c r="BT443" s="76"/>
    </row>
    <row r="444" spans="72:72" ht="12.75" customHeight="1">
      <c r="BT444" s="76"/>
    </row>
    <row r="445" spans="72:72" ht="12.75" customHeight="1">
      <c r="BT445" s="76"/>
    </row>
    <row r="446" spans="72:72" ht="12.75" customHeight="1">
      <c r="BT446" s="76"/>
    </row>
    <row r="447" spans="72:72" ht="12.75" customHeight="1">
      <c r="BT447" s="76"/>
    </row>
    <row r="448" spans="72:72" ht="12.75" customHeight="1">
      <c r="BT448" s="76"/>
    </row>
    <row r="449" spans="72:72" ht="12.75" customHeight="1">
      <c r="BT449" s="76"/>
    </row>
    <row r="450" spans="72:72" ht="12.75" customHeight="1">
      <c r="BT450" s="76"/>
    </row>
    <row r="451" spans="72:72" ht="12.75" customHeight="1">
      <c r="BT451" s="76"/>
    </row>
    <row r="452" spans="72:72" ht="12.75" customHeight="1">
      <c r="BT452" s="76"/>
    </row>
    <row r="453" spans="72:72" ht="12.75" customHeight="1">
      <c r="BT453" s="76"/>
    </row>
    <row r="454" spans="72:72" ht="12.75" customHeight="1">
      <c r="BT454" s="76"/>
    </row>
    <row r="455" spans="72:72" ht="12.75" customHeight="1">
      <c r="BT455" s="76"/>
    </row>
    <row r="456" spans="72:72" ht="12.75" customHeight="1">
      <c r="BT456" s="76"/>
    </row>
    <row r="457" spans="72:72" ht="12.75" customHeight="1">
      <c r="BT457" s="76"/>
    </row>
    <row r="458" spans="72:72" ht="12.75" customHeight="1">
      <c r="BT458" s="76"/>
    </row>
    <row r="459" spans="72:72" ht="12.75" customHeight="1">
      <c r="BT459" s="76"/>
    </row>
    <row r="460" spans="72:72" ht="12.75" customHeight="1">
      <c r="BT460" s="76"/>
    </row>
    <row r="461" spans="72:72" ht="12.75" customHeight="1">
      <c r="BT461" s="76"/>
    </row>
    <row r="462" spans="72:72" ht="12.75" customHeight="1">
      <c r="BT462" s="76"/>
    </row>
    <row r="463" spans="72:72" ht="12.75" customHeight="1">
      <c r="BT463" s="76"/>
    </row>
    <row r="464" spans="72:72" ht="12.75" customHeight="1">
      <c r="BT464" s="76"/>
    </row>
    <row r="465" spans="72:72" ht="12.75" customHeight="1">
      <c r="BT465" s="76"/>
    </row>
    <row r="466" spans="72:72" ht="12.75" customHeight="1">
      <c r="BT466" s="76"/>
    </row>
    <row r="467" spans="72:72" ht="12.75" customHeight="1">
      <c r="BT467" s="76"/>
    </row>
    <row r="468" spans="72:72" ht="12.75" customHeight="1">
      <c r="BT468" s="76"/>
    </row>
    <row r="469" spans="72:72" ht="12.75" customHeight="1">
      <c r="BT469" s="76"/>
    </row>
    <row r="470" spans="72:72" ht="12.75" customHeight="1">
      <c r="BT470" s="76"/>
    </row>
    <row r="471" spans="72:72" ht="12.75" customHeight="1">
      <c r="BT471" s="76"/>
    </row>
    <row r="472" spans="72:72" ht="12.75" customHeight="1">
      <c r="BT472" s="76"/>
    </row>
    <row r="473" spans="72:72" ht="12.75" customHeight="1">
      <c r="BT473" s="76"/>
    </row>
    <row r="474" spans="72:72" ht="12.75" customHeight="1">
      <c r="BT474" s="76"/>
    </row>
    <row r="475" spans="72:72" ht="12.75" customHeight="1">
      <c r="BT475" s="76"/>
    </row>
    <row r="476" spans="72:72" ht="12.75" customHeight="1">
      <c r="BT476" s="76"/>
    </row>
    <row r="477" spans="72:72" ht="12.75" customHeight="1">
      <c r="BT477" s="76"/>
    </row>
    <row r="478" spans="72:72" ht="12.75" customHeight="1">
      <c r="BT478" s="76"/>
    </row>
    <row r="479" spans="72:72" ht="12.75" customHeight="1">
      <c r="BT479" s="76"/>
    </row>
    <row r="480" spans="72:72" ht="12.75" customHeight="1">
      <c r="BT480" s="76"/>
    </row>
    <row r="481" spans="72:72" ht="12.75" customHeight="1">
      <c r="BT481" s="76"/>
    </row>
    <row r="482" spans="72:72" ht="12.75" customHeight="1">
      <c r="BT482" s="76"/>
    </row>
    <row r="483" spans="72:72" ht="12.75" customHeight="1">
      <c r="BT483" s="76"/>
    </row>
    <row r="484" spans="72:72" ht="12.75" customHeight="1">
      <c r="BT484" s="76"/>
    </row>
    <row r="485" spans="72:72" ht="12.75" customHeight="1">
      <c r="BT485" s="76"/>
    </row>
    <row r="486" spans="72:72" ht="12.75" customHeight="1">
      <c r="BT486" s="76"/>
    </row>
    <row r="487" spans="72:72" ht="12.75" customHeight="1">
      <c r="BT487" s="76"/>
    </row>
    <row r="488" spans="72:72" ht="12.75" customHeight="1">
      <c r="BT488" s="76"/>
    </row>
    <row r="489" spans="72:72" ht="12.75" customHeight="1">
      <c r="BT489" s="76"/>
    </row>
    <row r="490" spans="72:72" ht="12.75" customHeight="1">
      <c r="BT490" s="76"/>
    </row>
    <row r="491" spans="72:72" ht="12.75" customHeight="1">
      <c r="BT491" s="76"/>
    </row>
    <row r="492" spans="72:72" ht="12.75" customHeight="1">
      <c r="BT492" s="76"/>
    </row>
    <row r="493" spans="72:72" ht="12.75" customHeight="1">
      <c r="BT493" s="76"/>
    </row>
    <row r="494" spans="72:72" ht="12.75" customHeight="1">
      <c r="BT494" s="76"/>
    </row>
    <row r="495" spans="72:72" ht="12.75" customHeight="1">
      <c r="BT495" s="76"/>
    </row>
    <row r="496" spans="72:72" ht="12.75" customHeight="1">
      <c r="BT496" s="76"/>
    </row>
    <row r="497" spans="72:72" ht="12.75" customHeight="1">
      <c r="BT497" s="76"/>
    </row>
    <row r="498" spans="72:72" ht="12.75" customHeight="1">
      <c r="BT498" s="76"/>
    </row>
    <row r="499" spans="72:72" ht="12.75" customHeight="1">
      <c r="BT499" s="76"/>
    </row>
    <row r="500" spans="72:72" ht="12.75" customHeight="1">
      <c r="BT500" s="76"/>
    </row>
    <row r="501" spans="72:72" ht="12.75" customHeight="1">
      <c r="BT501" s="76"/>
    </row>
    <row r="502" spans="72:72" ht="12.75" customHeight="1">
      <c r="BT502" s="76"/>
    </row>
    <row r="503" spans="72:72" ht="12.75" customHeight="1">
      <c r="BT503" s="76"/>
    </row>
    <row r="504" spans="72:72" ht="12.75" customHeight="1">
      <c r="BT504" s="76"/>
    </row>
    <row r="505" spans="72:72" ht="12.75" customHeight="1">
      <c r="BT505" s="76"/>
    </row>
    <row r="506" spans="72:72" ht="12.75" customHeight="1">
      <c r="BT506" s="76"/>
    </row>
    <row r="507" spans="72:72" ht="12.75" customHeight="1">
      <c r="BT507" s="76"/>
    </row>
    <row r="508" spans="72:72" ht="12.75" customHeight="1">
      <c r="BT508" s="76"/>
    </row>
    <row r="509" spans="72:72" ht="12.75" customHeight="1">
      <c r="BT509" s="76"/>
    </row>
    <row r="510" spans="72:72" ht="12.75" customHeight="1">
      <c r="BT510" s="76"/>
    </row>
    <row r="511" spans="72:72" ht="12.75" customHeight="1">
      <c r="BT511" s="76"/>
    </row>
    <row r="512" spans="72:72" ht="12.75" customHeight="1">
      <c r="BT512" s="76"/>
    </row>
    <row r="513" spans="72:72" ht="12.75" customHeight="1">
      <c r="BT513" s="76"/>
    </row>
    <row r="514" spans="72:72" ht="12.75" customHeight="1">
      <c r="BT514" s="76"/>
    </row>
    <row r="515" spans="72:72" ht="12.75" customHeight="1">
      <c r="BT515" s="76"/>
    </row>
    <row r="516" spans="72:72" ht="12.75" customHeight="1">
      <c r="BT516" s="76"/>
    </row>
    <row r="517" spans="72:72" ht="12.75" customHeight="1">
      <c r="BT517" s="76"/>
    </row>
    <row r="518" spans="72:72" ht="12.75" customHeight="1">
      <c r="BT518" s="76"/>
    </row>
    <row r="519" spans="72:72" ht="12.75" customHeight="1">
      <c r="BT519" s="76"/>
    </row>
    <row r="520" spans="72:72" ht="12.75" customHeight="1">
      <c r="BT520" s="76"/>
    </row>
    <row r="521" spans="72:72" ht="12.75" customHeight="1">
      <c r="BT521" s="76"/>
    </row>
    <row r="522" spans="72:72" ht="12.75" customHeight="1">
      <c r="BT522" s="76"/>
    </row>
    <row r="523" spans="72:72" ht="12.75" customHeight="1">
      <c r="BT523" s="76"/>
    </row>
    <row r="524" spans="72:72" ht="12.75" customHeight="1">
      <c r="BT524" s="76"/>
    </row>
    <row r="525" spans="72:72" ht="12.75" customHeight="1">
      <c r="BT525" s="76"/>
    </row>
    <row r="526" spans="72:72" ht="12.75" customHeight="1">
      <c r="BT526" s="76"/>
    </row>
    <row r="527" spans="72:72" ht="12.75" customHeight="1">
      <c r="BT527" s="76"/>
    </row>
    <row r="528" spans="72:72" ht="12.75" customHeight="1">
      <c r="BT528" s="76"/>
    </row>
    <row r="529" spans="72:72" ht="12.75" customHeight="1">
      <c r="BT529" s="76"/>
    </row>
    <row r="530" spans="72:72" ht="12.75" customHeight="1">
      <c r="BT530" s="76"/>
    </row>
    <row r="531" spans="72:72" ht="12.75" customHeight="1">
      <c r="BT531" s="76"/>
    </row>
    <row r="532" spans="72:72" ht="12.75" customHeight="1">
      <c r="BT532" s="76"/>
    </row>
    <row r="533" spans="72:72" ht="12.75" customHeight="1">
      <c r="BT533" s="76"/>
    </row>
    <row r="534" spans="72:72" ht="12.75" customHeight="1">
      <c r="BT534" s="76"/>
    </row>
    <row r="535" spans="72:72" ht="12.75" customHeight="1">
      <c r="BT535" s="76"/>
    </row>
    <row r="536" spans="72:72" ht="12.75" customHeight="1">
      <c r="BT536" s="76"/>
    </row>
    <row r="537" spans="72:72" ht="12.75" customHeight="1">
      <c r="BT537" s="76"/>
    </row>
    <row r="538" spans="72:72" ht="12.75" customHeight="1">
      <c r="BT538" s="76"/>
    </row>
    <row r="539" spans="72:72" ht="12.75" customHeight="1">
      <c r="BT539" s="76"/>
    </row>
    <row r="540" spans="72:72" ht="12.75" customHeight="1">
      <c r="BT540" s="76"/>
    </row>
    <row r="541" spans="72:72" ht="12.75" customHeight="1">
      <c r="BT541" s="76"/>
    </row>
    <row r="542" spans="72:72" ht="12.75" customHeight="1">
      <c r="BT542" s="76"/>
    </row>
    <row r="543" spans="72:72" ht="12.75" customHeight="1">
      <c r="BT543" s="76"/>
    </row>
    <row r="544" spans="72:72" ht="12.75" customHeight="1">
      <c r="BT544" s="76"/>
    </row>
    <row r="545" spans="72:72" ht="12.75" customHeight="1">
      <c r="BT545" s="76"/>
    </row>
    <row r="546" spans="72:72" ht="12.75" customHeight="1">
      <c r="BT546" s="76"/>
    </row>
    <row r="547" spans="72:72" ht="12.75" customHeight="1">
      <c r="BT547" s="76"/>
    </row>
    <row r="548" spans="72:72" ht="12.75" customHeight="1">
      <c r="BT548" s="76"/>
    </row>
    <row r="549" spans="72:72" ht="12.75" customHeight="1">
      <c r="BT549" s="76"/>
    </row>
    <row r="550" spans="72:72" ht="12.75" customHeight="1">
      <c r="BT550" s="76"/>
    </row>
    <row r="551" spans="72:72" ht="12.75" customHeight="1">
      <c r="BT551" s="76"/>
    </row>
    <row r="552" spans="72:72" ht="12.75" customHeight="1">
      <c r="BT552" s="76"/>
    </row>
    <row r="553" spans="72:72" ht="12.75" customHeight="1">
      <c r="BT553" s="76"/>
    </row>
    <row r="554" spans="72:72" ht="12.75" customHeight="1">
      <c r="BT554" s="76"/>
    </row>
    <row r="555" spans="72:72" ht="12.75" customHeight="1">
      <c r="BT555" s="76"/>
    </row>
    <row r="556" spans="72:72" ht="12.75" customHeight="1">
      <c r="BT556" s="76"/>
    </row>
    <row r="557" spans="72:72" ht="12.75" customHeight="1">
      <c r="BT557" s="76"/>
    </row>
    <row r="558" spans="72:72" ht="12.75" customHeight="1">
      <c r="BT558" s="76"/>
    </row>
    <row r="559" spans="72:72" ht="12.75" customHeight="1">
      <c r="BT559" s="76"/>
    </row>
    <row r="560" spans="72:72" ht="12.75" customHeight="1">
      <c r="BT560" s="76"/>
    </row>
    <row r="561" spans="72:72" ht="12.75" customHeight="1">
      <c r="BT561" s="76"/>
    </row>
    <row r="562" spans="72:72" ht="12.75" customHeight="1">
      <c r="BT562" s="76"/>
    </row>
    <row r="563" spans="72:72" ht="12.75" customHeight="1">
      <c r="BT563" s="76"/>
    </row>
    <row r="564" spans="72:72" ht="12.75" customHeight="1">
      <c r="BT564" s="76"/>
    </row>
    <row r="565" spans="72:72" ht="12.75" customHeight="1">
      <c r="BT565" s="76"/>
    </row>
    <row r="566" spans="72:72" ht="12.75" customHeight="1">
      <c r="BT566" s="76"/>
    </row>
    <row r="567" spans="72:72" ht="12.75" customHeight="1">
      <c r="BT567" s="76"/>
    </row>
    <row r="568" spans="72:72" ht="12.75" customHeight="1">
      <c r="BT568" s="76"/>
    </row>
    <row r="569" spans="72:72" ht="12.75" customHeight="1">
      <c r="BT569" s="76"/>
    </row>
    <row r="570" spans="72:72" ht="12.75" customHeight="1">
      <c r="BT570" s="76"/>
    </row>
    <row r="571" spans="72:72" ht="12.75" customHeight="1">
      <c r="BT571" s="76"/>
    </row>
    <row r="572" spans="72:72" ht="12.75" customHeight="1">
      <c r="BT572" s="76"/>
    </row>
    <row r="573" spans="72:72" ht="12.75" customHeight="1">
      <c r="BT573" s="76"/>
    </row>
    <row r="574" spans="72:72" ht="12.75" customHeight="1">
      <c r="BT574" s="76"/>
    </row>
    <row r="575" spans="72:72" ht="12.75" customHeight="1">
      <c r="BT575" s="76"/>
    </row>
    <row r="576" spans="72:72" ht="12.75" customHeight="1">
      <c r="BT576" s="76"/>
    </row>
    <row r="577" spans="72:72" ht="12.75" customHeight="1">
      <c r="BT577" s="76"/>
    </row>
    <row r="578" spans="72:72" ht="12.75" customHeight="1">
      <c r="BT578" s="76"/>
    </row>
    <row r="579" spans="72:72" ht="12.75" customHeight="1">
      <c r="BT579" s="76"/>
    </row>
    <row r="580" spans="72:72" ht="12.75" customHeight="1">
      <c r="BT580" s="76"/>
    </row>
    <row r="581" spans="72:72" ht="12.75" customHeight="1">
      <c r="BT581" s="76"/>
    </row>
    <row r="582" spans="72:72" ht="12.75" customHeight="1">
      <c r="BT582" s="76"/>
    </row>
    <row r="583" spans="72:72" ht="12.75" customHeight="1">
      <c r="BT583" s="76"/>
    </row>
    <row r="584" spans="72:72" ht="12.75" customHeight="1">
      <c r="BT584" s="76"/>
    </row>
    <row r="585" spans="72:72" ht="12.75" customHeight="1">
      <c r="BT585" s="76"/>
    </row>
    <row r="586" spans="72:72" ht="12.75" customHeight="1">
      <c r="BT586" s="76"/>
    </row>
    <row r="587" spans="72:72" ht="12.75" customHeight="1">
      <c r="BT587" s="76"/>
    </row>
    <row r="588" spans="72:72" ht="12.75" customHeight="1">
      <c r="BT588" s="76"/>
    </row>
    <row r="589" spans="72:72" ht="12.75" customHeight="1">
      <c r="BT589" s="76"/>
    </row>
    <row r="590" spans="72:72" ht="12.75" customHeight="1">
      <c r="BT590" s="76"/>
    </row>
    <row r="591" spans="72:72" ht="12.75" customHeight="1">
      <c r="BT591" s="76"/>
    </row>
    <row r="592" spans="72:72" ht="12.75" customHeight="1">
      <c r="BT592" s="76"/>
    </row>
    <row r="593" spans="72:72" ht="12.75" customHeight="1">
      <c r="BT593" s="76"/>
    </row>
    <row r="594" spans="72:72" ht="12.75" customHeight="1">
      <c r="BT594" s="76"/>
    </row>
    <row r="595" spans="72:72" ht="12.75" customHeight="1">
      <c r="BT595" s="76"/>
    </row>
    <row r="596" spans="72:72" ht="12.75" customHeight="1">
      <c r="BT596" s="76"/>
    </row>
    <row r="597" spans="72:72" ht="12.75" customHeight="1">
      <c r="BT597" s="76"/>
    </row>
    <row r="598" spans="72:72" ht="12.75" customHeight="1">
      <c r="BT598" s="76"/>
    </row>
    <row r="599" spans="72:72" ht="12.75" customHeight="1">
      <c r="BT599" s="76"/>
    </row>
    <row r="600" spans="72:72" ht="12.75" customHeight="1">
      <c r="BT600" s="76"/>
    </row>
    <row r="601" spans="72:72" ht="12.75" customHeight="1">
      <c r="BT601" s="76"/>
    </row>
    <row r="602" spans="72:72" ht="12.75" customHeight="1">
      <c r="BT602" s="76"/>
    </row>
    <row r="603" spans="72:72" ht="12.75" customHeight="1">
      <c r="BT603" s="76"/>
    </row>
    <row r="604" spans="72:72" ht="12.75" customHeight="1">
      <c r="BT604" s="76"/>
    </row>
    <row r="605" spans="72:72" ht="12.75" customHeight="1">
      <c r="BT605" s="76"/>
    </row>
    <row r="606" spans="72:72" ht="12.75" customHeight="1">
      <c r="BT606" s="76"/>
    </row>
    <row r="607" spans="72:72" ht="12.75" customHeight="1">
      <c r="BT607" s="76"/>
    </row>
    <row r="608" spans="72:72" ht="12.75" customHeight="1">
      <c r="BT608" s="76"/>
    </row>
    <row r="609" spans="72:72" ht="12.75" customHeight="1">
      <c r="BT609" s="76"/>
    </row>
    <row r="610" spans="72:72" ht="12.75" customHeight="1">
      <c r="BT610" s="76"/>
    </row>
    <row r="611" spans="72:72" ht="12.75" customHeight="1">
      <c r="BT611" s="76"/>
    </row>
    <row r="612" spans="72:72" ht="12.75" customHeight="1">
      <c r="BT612" s="76"/>
    </row>
    <row r="613" spans="72:72" ht="12.75" customHeight="1">
      <c r="BT613" s="76"/>
    </row>
    <row r="614" spans="72:72" ht="12.75" customHeight="1">
      <c r="BT614" s="76"/>
    </row>
    <row r="615" spans="72:72" ht="12.75" customHeight="1">
      <c r="BT615" s="76"/>
    </row>
    <row r="616" spans="72:72" ht="12.75" customHeight="1">
      <c r="BT616" s="76"/>
    </row>
    <row r="617" spans="72:72" ht="12.75" customHeight="1">
      <c r="BT617" s="76"/>
    </row>
    <row r="618" spans="72:72" ht="12.75" customHeight="1">
      <c r="BT618" s="76"/>
    </row>
    <row r="619" spans="72:72" ht="12.75" customHeight="1">
      <c r="BT619" s="76"/>
    </row>
    <row r="620" spans="72:72" ht="12.75" customHeight="1">
      <c r="BT620" s="76"/>
    </row>
    <row r="621" spans="72:72" ht="12.75" customHeight="1">
      <c r="BT621" s="76"/>
    </row>
    <row r="622" spans="72:72" ht="12.75" customHeight="1">
      <c r="BT622" s="76"/>
    </row>
    <row r="623" spans="72:72" ht="12.75" customHeight="1">
      <c r="BT623" s="76"/>
    </row>
    <row r="624" spans="72:72" ht="12.75" customHeight="1">
      <c r="BT624" s="76"/>
    </row>
    <row r="625" spans="72:72" ht="12.75" customHeight="1">
      <c r="BT625" s="76"/>
    </row>
    <row r="626" spans="72:72" ht="12.75" customHeight="1">
      <c r="BT626" s="76"/>
    </row>
    <row r="627" spans="72:72" ht="12.75" customHeight="1">
      <c r="BT627" s="76"/>
    </row>
    <row r="628" spans="72:72" ht="12.75" customHeight="1">
      <c r="BT628" s="76"/>
    </row>
    <row r="629" spans="72:72" ht="12.75" customHeight="1">
      <c r="BT629" s="76"/>
    </row>
    <row r="630" spans="72:72" ht="12.75" customHeight="1">
      <c r="BT630" s="76"/>
    </row>
    <row r="631" spans="72:72" ht="12.75" customHeight="1">
      <c r="BT631" s="76"/>
    </row>
    <row r="632" spans="72:72" ht="12.75" customHeight="1">
      <c r="BT632" s="76"/>
    </row>
    <row r="633" spans="72:72" ht="12.75" customHeight="1">
      <c r="BT633" s="76"/>
    </row>
    <row r="634" spans="72:72" ht="12.75" customHeight="1">
      <c r="BT634" s="76"/>
    </row>
    <row r="635" spans="72:72" ht="12.75" customHeight="1">
      <c r="BT635" s="76"/>
    </row>
    <row r="636" spans="72:72" ht="12.75" customHeight="1">
      <c r="BT636" s="76"/>
    </row>
    <row r="637" spans="72:72" ht="12.75" customHeight="1">
      <c r="BT637" s="76"/>
    </row>
    <row r="638" spans="72:72" ht="12.75" customHeight="1">
      <c r="BT638" s="76"/>
    </row>
    <row r="639" spans="72:72" ht="12.75" customHeight="1">
      <c r="BT639" s="76"/>
    </row>
    <row r="640" spans="72:72" ht="12.75" customHeight="1">
      <c r="BT640" s="76"/>
    </row>
    <row r="641" spans="72:72" ht="12.75" customHeight="1">
      <c r="BT641" s="76"/>
    </row>
    <row r="642" spans="72:72" ht="12.75" customHeight="1">
      <c r="BT642" s="76"/>
    </row>
    <row r="643" spans="72:72" ht="12.75" customHeight="1">
      <c r="BT643" s="76"/>
    </row>
    <row r="644" spans="72:72" ht="12.75" customHeight="1">
      <c r="BT644" s="76"/>
    </row>
    <row r="645" spans="72:72" ht="12.75" customHeight="1">
      <c r="BT645" s="76"/>
    </row>
    <row r="646" spans="72:72" ht="12.75" customHeight="1">
      <c r="BT646" s="76"/>
    </row>
    <row r="647" spans="72:72" ht="12.75" customHeight="1">
      <c r="BT647" s="76"/>
    </row>
    <row r="648" spans="72:72" ht="12.75" customHeight="1">
      <c r="BT648" s="76"/>
    </row>
    <row r="649" spans="72:72" ht="12.75" customHeight="1">
      <c r="BT649" s="76"/>
    </row>
    <row r="650" spans="72:72" ht="12.75" customHeight="1">
      <c r="BT650" s="76"/>
    </row>
    <row r="651" spans="72:72" ht="12.75" customHeight="1">
      <c r="BT651" s="76"/>
    </row>
    <row r="652" spans="72:72" ht="12.75" customHeight="1">
      <c r="BT652" s="76"/>
    </row>
    <row r="653" spans="72:72" ht="12.75" customHeight="1">
      <c r="BT653" s="76"/>
    </row>
    <row r="654" spans="72:72" ht="12.75" customHeight="1">
      <c r="BT654" s="76"/>
    </row>
    <row r="655" spans="72:72" ht="12.75" customHeight="1">
      <c r="BT655" s="76"/>
    </row>
    <row r="656" spans="72:72" ht="12.75" customHeight="1">
      <c r="BT656" s="76"/>
    </row>
    <row r="657" spans="72:72" ht="12.75" customHeight="1">
      <c r="BT657" s="76"/>
    </row>
    <row r="658" spans="72:72" ht="12.75" customHeight="1">
      <c r="BT658" s="76"/>
    </row>
    <row r="659" spans="72:72" ht="12.75" customHeight="1">
      <c r="BT659" s="76"/>
    </row>
    <row r="660" spans="72:72" ht="12.75" customHeight="1">
      <c r="BT660" s="76"/>
    </row>
    <row r="661" spans="72:72" ht="12.75" customHeight="1">
      <c r="BT661" s="76"/>
    </row>
    <row r="662" spans="72:72" ht="12.75" customHeight="1">
      <c r="BT662" s="76"/>
    </row>
    <row r="663" spans="72:72" ht="12.75" customHeight="1">
      <c r="BT663" s="76"/>
    </row>
    <row r="664" spans="72:72" ht="12.75" customHeight="1">
      <c r="BT664" s="76"/>
    </row>
    <row r="665" spans="72:72" ht="12.75" customHeight="1">
      <c r="BT665" s="76"/>
    </row>
    <row r="666" spans="72:72" ht="12.75" customHeight="1">
      <c r="BT666" s="76"/>
    </row>
    <row r="667" spans="72:72" ht="12.75" customHeight="1">
      <c r="BT667" s="76"/>
    </row>
    <row r="668" spans="72:72" ht="12.75" customHeight="1">
      <c r="BT668" s="76"/>
    </row>
    <row r="669" spans="72:72" ht="12.75" customHeight="1">
      <c r="BT669" s="76"/>
    </row>
    <row r="670" spans="72:72" ht="12.75" customHeight="1">
      <c r="BT670" s="76"/>
    </row>
    <row r="671" spans="72:72" ht="12.75" customHeight="1">
      <c r="BT671" s="76"/>
    </row>
    <row r="672" spans="72:72" ht="12.75" customHeight="1">
      <c r="BT672" s="76"/>
    </row>
    <row r="673" spans="72:72" ht="12.75" customHeight="1">
      <c r="BT673" s="76"/>
    </row>
    <row r="674" spans="72:72" ht="12.75" customHeight="1">
      <c r="BT674" s="76"/>
    </row>
    <row r="675" spans="72:72" ht="12.75" customHeight="1">
      <c r="BT675" s="76"/>
    </row>
    <row r="676" spans="72:72" ht="12.75" customHeight="1">
      <c r="BT676" s="76"/>
    </row>
    <row r="677" spans="72:72" ht="12.75" customHeight="1">
      <c r="BT677" s="76"/>
    </row>
    <row r="678" spans="72:72" ht="12.75" customHeight="1">
      <c r="BT678" s="76"/>
    </row>
    <row r="679" spans="72:72" ht="12.75" customHeight="1">
      <c r="BT679" s="76"/>
    </row>
    <row r="680" spans="72:72" ht="12.75" customHeight="1">
      <c r="BT680" s="76"/>
    </row>
    <row r="681" spans="72:72" ht="12.75" customHeight="1">
      <c r="BT681" s="76"/>
    </row>
    <row r="682" spans="72:72" ht="12.75" customHeight="1">
      <c r="BT682" s="76"/>
    </row>
    <row r="683" spans="72:72" ht="12.75" customHeight="1">
      <c r="BT683" s="76"/>
    </row>
    <row r="684" spans="72:72" ht="12.75" customHeight="1">
      <c r="BT684" s="76"/>
    </row>
    <row r="685" spans="72:72" ht="12.75" customHeight="1">
      <c r="BT685" s="76"/>
    </row>
    <row r="686" spans="72:72" ht="12.75" customHeight="1">
      <c r="BT686" s="76"/>
    </row>
    <row r="687" spans="72:72" ht="12.75" customHeight="1">
      <c r="BT687" s="76"/>
    </row>
    <row r="688" spans="72:72" ht="12.75" customHeight="1">
      <c r="BT688" s="76"/>
    </row>
    <row r="689" spans="72:72" ht="12.75" customHeight="1">
      <c r="BT689" s="76"/>
    </row>
    <row r="690" spans="72:72" ht="12.75" customHeight="1">
      <c r="BT690" s="76"/>
    </row>
    <row r="691" spans="72:72" ht="12.75" customHeight="1">
      <c r="BT691" s="76"/>
    </row>
    <row r="692" spans="72:72" ht="12.75" customHeight="1">
      <c r="BT692" s="76"/>
    </row>
    <row r="693" spans="72:72" ht="12.75" customHeight="1">
      <c r="BT693" s="76"/>
    </row>
    <row r="694" spans="72:72" ht="12.75" customHeight="1">
      <c r="BT694" s="76"/>
    </row>
    <row r="695" spans="72:72" ht="12.75" customHeight="1">
      <c r="BT695" s="76"/>
    </row>
    <row r="696" spans="72:72" ht="12.75" customHeight="1">
      <c r="BT696" s="76"/>
    </row>
    <row r="697" spans="72:72" ht="12.75" customHeight="1">
      <c r="BT697" s="76"/>
    </row>
    <row r="698" spans="72:72" ht="12.75" customHeight="1">
      <c r="BT698" s="76"/>
    </row>
    <row r="699" spans="72:72" ht="12.75" customHeight="1">
      <c r="BT699" s="76"/>
    </row>
    <row r="700" spans="72:72" ht="12.75" customHeight="1">
      <c r="BT700" s="76"/>
    </row>
    <row r="701" spans="72:72" ht="12.75" customHeight="1">
      <c r="BT701" s="76"/>
    </row>
    <row r="702" spans="72:72" ht="12.75" customHeight="1">
      <c r="BT702" s="76"/>
    </row>
    <row r="703" spans="72:72" ht="12.75" customHeight="1">
      <c r="BT703" s="76"/>
    </row>
    <row r="704" spans="72:72" ht="12.75" customHeight="1">
      <c r="BT704" s="76"/>
    </row>
    <row r="705" spans="72:72" ht="12.75" customHeight="1">
      <c r="BT705" s="76"/>
    </row>
    <row r="706" spans="72:72" ht="12.75" customHeight="1">
      <c r="BT706" s="76"/>
    </row>
    <row r="707" spans="72:72" ht="12.75" customHeight="1">
      <c r="BT707" s="76"/>
    </row>
    <row r="708" spans="72:72" ht="12.75" customHeight="1">
      <c r="BT708" s="76"/>
    </row>
    <row r="709" spans="72:72" ht="12.75" customHeight="1">
      <c r="BT709" s="76"/>
    </row>
    <row r="710" spans="72:72" ht="12.75" customHeight="1">
      <c r="BT710" s="76"/>
    </row>
    <row r="711" spans="72:72" ht="12.75" customHeight="1">
      <c r="BT711" s="76"/>
    </row>
    <row r="712" spans="72:72" ht="12.75" customHeight="1">
      <c r="BT712" s="76"/>
    </row>
    <row r="713" spans="72:72" ht="12.75" customHeight="1">
      <c r="BT713" s="76"/>
    </row>
    <row r="714" spans="72:72" ht="12.75" customHeight="1">
      <c r="BT714" s="76"/>
    </row>
    <row r="715" spans="72:72" ht="12.75" customHeight="1">
      <c r="BT715" s="76"/>
    </row>
    <row r="716" spans="72:72" ht="12.75" customHeight="1">
      <c r="BT716" s="76"/>
    </row>
    <row r="717" spans="72:72" ht="12.75" customHeight="1">
      <c r="BT717" s="76"/>
    </row>
    <row r="718" spans="72:72" ht="12.75" customHeight="1">
      <c r="BT718" s="76"/>
    </row>
    <row r="719" spans="72:72" ht="12.75" customHeight="1">
      <c r="BT719" s="76"/>
    </row>
    <row r="720" spans="72:72" ht="12.75" customHeight="1">
      <c r="BT720" s="76"/>
    </row>
    <row r="721" spans="72:72" ht="12.75" customHeight="1">
      <c r="BT721" s="76"/>
    </row>
    <row r="722" spans="72:72" ht="12.75" customHeight="1">
      <c r="BT722" s="76"/>
    </row>
    <row r="723" spans="72:72" ht="12.75" customHeight="1">
      <c r="BT723" s="76"/>
    </row>
    <row r="724" spans="72:72" ht="12.75" customHeight="1">
      <c r="BT724" s="76"/>
    </row>
    <row r="725" spans="72:72" ht="12.75" customHeight="1">
      <c r="BT725" s="76"/>
    </row>
    <row r="726" spans="72:72" ht="12.75" customHeight="1">
      <c r="BT726" s="76"/>
    </row>
    <row r="727" spans="72:72" ht="12.75" customHeight="1">
      <c r="BT727" s="76"/>
    </row>
    <row r="728" spans="72:72" ht="12.75" customHeight="1">
      <c r="BT728" s="76"/>
    </row>
    <row r="729" spans="72:72" ht="12.75" customHeight="1">
      <c r="BT729" s="76"/>
    </row>
    <row r="730" spans="72:72" ht="12.75" customHeight="1">
      <c r="BT730" s="76"/>
    </row>
    <row r="731" spans="72:72" ht="12.75" customHeight="1">
      <c r="BT731" s="76"/>
    </row>
    <row r="732" spans="72:72" ht="12.75" customHeight="1">
      <c r="BT732" s="76"/>
    </row>
    <row r="733" spans="72:72" ht="12.75" customHeight="1">
      <c r="BT733" s="76"/>
    </row>
    <row r="734" spans="72:72" ht="12.75" customHeight="1">
      <c r="BT734" s="76"/>
    </row>
    <row r="735" spans="72:72" ht="12.75" customHeight="1">
      <c r="BT735" s="76"/>
    </row>
    <row r="736" spans="72:72" ht="12.75" customHeight="1">
      <c r="BT736" s="76"/>
    </row>
    <row r="737" spans="72:72" ht="12.75" customHeight="1">
      <c r="BT737" s="76"/>
    </row>
    <row r="738" spans="72:72" ht="12.75" customHeight="1">
      <c r="BT738" s="76"/>
    </row>
    <row r="739" spans="72:72" ht="12.75" customHeight="1">
      <c r="BT739" s="76"/>
    </row>
    <row r="740" spans="72:72" ht="12.75" customHeight="1">
      <c r="BT740" s="76"/>
    </row>
    <row r="741" spans="72:72" ht="12.75" customHeight="1">
      <c r="BT741" s="76"/>
    </row>
    <row r="742" spans="72:72" ht="12.75" customHeight="1">
      <c r="BT742" s="76"/>
    </row>
    <row r="743" spans="72:72" ht="12.75" customHeight="1">
      <c r="BT743" s="76"/>
    </row>
    <row r="744" spans="72:72" ht="12.75" customHeight="1">
      <c r="BT744" s="76"/>
    </row>
    <row r="745" spans="72:72" ht="12.75" customHeight="1">
      <c r="BT745" s="76"/>
    </row>
    <row r="746" spans="72:72" ht="12.75" customHeight="1">
      <c r="BT746" s="76"/>
    </row>
    <row r="747" spans="72:72" ht="12.75" customHeight="1">
      <c r="BT747" s="76"/>
    </row>
    <row r="748" spans="72:72" ht="12.75" customHeight="1">
      <c r="BT748" s="76"/>
    </row>
    <row r="749" spans="72:72" ht="12.75" customHeight="1">
      <c r="BT749" s="76"/>
    </row>
    <row r="750" spans="72:72" ht="12.75" customHeight="1">
      <c r="BT750" s="76"/>
    </row>
    <row r="751" spans="72:72" ht="12.75" customHeight="1">
      <c r="BT751" s="76"/>
    </row>
    <row r="752" spans="72:72" ht="12.75" customHeight="1">
      <c r="BT752" s="76"/>
    </row>
    <row r="753" spans="72:72" ht="12.75" customHeight="1">
      <c r="BT753" s="76"/>
    </row>
    <row r="754" spans="72:72" ht="12.75" customHeight="1">
      <c r="BT754" s="76"/>
    </row>
    <row r="755" spans="72:72" ht="12.75" customHeight="1">
      <c r="BT755" s="76"/>
    </row>
    <row r="756" spans="72:72" ht="12.75" customHeight="1">
      <c r="BT756" s="76"/>
    </row>
    <row r="757" spans="72:72" ht="12.75" customHeight="1">
      <c r="BT757" s="76"/>
    </row>
    <row r="758" spans="72:72" ht="12.75" customHeight="1">
      <c r="BT758" s="76"/>
    </row>
    <row r="759" spans="72:72" ht="12.75" customHeight="1">
      <c r="BT759" s="76"/>
    </row>
    <row r="760" spans="72:72" ht="12.75" customHeight="1">
      <c r="BT760" s="76"/>
    </row>
    <row r="761" spans="72:72" ht="12.75" customHeight="1">
      <c r="BT761" s="76"/>
    </row>
    <row r="762" spans="72:72" ht="12.75" customHeight="1">
      <c r="BT762" s="76"/>
    </row>
    <row r="763" spans="72:72" ht="12.75" customHeight="1">
      <c r="BT763" s="76"/>
    </row>
    <row r="764" spans="72:72" ht="12.75" customHeight="1">
      <c r="BT764" s="76"/>
    </row>
    <row r="765" spans="72:72" ht="12.75" customHeight="1">
      <c r="BT765" s="76"/>
    </row>
    <row r="766" spans="72:72" ht="12.75" customHeight="1">
      <c r="BT766" s="76"/>
    </row>
    <row r="767" spans="72:72" ht="12.75" customHeight="1">
      <c r="BT767" s="76"/>
    </row>
    <row r="768" spans="72:72" ht="12.75" customHeight="1">
      <c r="BT768" s="76"/>
    </row>
    <row r="769" spans="72:72" ht="12.75" customHeight="1">
      <c r="BT769" s="76"/>
    </row>
    <row r="770" spans="72:72" ht="12.75" customHeight="1">
      <c r="BT770" s="76"/>
    </row>
    <row r="771" spans="72:72" ht="12.75" customHeight="1">
      <c r="BT771" s="76"/>
    </row>
    <row r="772" spans="72:72" ht="12.75" customHeight="1">
      <c r="BT772" s="76"/>
    </row>
    <row r="773" spans="72:72" ht="12.75" customHeight="1">
      <c r="BT773" s="76"/>
    </row>
    <row r="774" spans="72:72" ht="12.75" customHeight="1">
      <c r="BT774" s="76"/>
    </row>
    <row r="775" spans="72:72" ht="12.75" customHeight="1">
      <c r="BT775" s="76"/>
    </row>
    <row r="776" spans="72:72" ht="12.75" customHeight="1">
      <c r="BT776" s="76"/>
    </row>
    <row r="777" spans="72:72" ht="12.75" customHeight="1">
      <c r="BT777" s="76"/>
    </row>
    <row r="778" spans="72:72" ht="12.75" customHeight="1">
      <c r="BT778" s="76"/>
    </row>
    <row r="779" spans="72:72" ht="12.75" customHeight="1">
      <c r="BT779" s="76"/>
    </row>
    <row r="780" spans="72:72" ht="12.75" customHeight="1">
      <c r="BT780" s="76"/>
    </row>
    <row r="781" spans="72:72" ht="12.75" customHeight="1">
      <c r="BT781" s="76"/>
    </row>
    <row r="782" spans="72:72" ht="12.75" customHeight="1">
      <c r="BT782" s="76"/>
    </row>
    <row r="783" spans="72:72" ht="12.75" customHeight="1">
      <c r="BT783" s="76"/>
    </row>
    <row r="784" spans="72:72" ht="12.75" customHeight="1">
      <c r="BT784" s="76"/>
    </row>
    <row r="785" spans="72:72" ht="12.75" customHeight="1">
      <c r="BT785" s="76"/>
    </row>
    <row r="786" spans="72:72" ht="12.75" customHeight="1">
      <c r="BT786" s="76"/>
    </row>
    <row r="787" spans="72:72" ht="12.75" customHeight="1">
      <c r="BT787" s="76"/>
    </row>
    <row r="788" spans="72:72" ht="12.75" customHeight="1">
      <c r="BT788" s="76"/>
    </row>
    <row r="789" spans="72:72" ht="12.75" customHeight="1">
      <c r="BT789" s="76"/>
    </row>
    <row r="790" spans="72:72" ht="12.75" customHeight="1">
      <c r="BT790" s="76"/>
    </row>
    <row r="791" spans="72:72" ht="12.75" customHeight="1">
      <c r="BT791" s="76"/>
    </row>
    <row r="792" spans="72:72" ht="12.75" customHeight="1">
      <c r="BT792" s="76"/>
    </row>
    <row r="793" spans="72:72" ht="12.75" customHeight="1">
      <c r="BT793" s="76"/>
    </row>
    <row r="794" spans="72:72" ht="12.75" customHeight="1">
      <c r="BT794" s="76"/>
    </row>
    <row r="795" spans="72:72" ht="12.75" customHeight="1">
      <c r="BT795" s="76"/>
    </row>
    <row r="796" spans="72:72" ht="12.75" customHeight="1">
      <c r="BT796" s="76"/>
    </row>
    <row r="797" spans="72:72" ht="12.75" customHeight="1">
      <c r="BT797" s="76"/>
    </row>
    <row r="798" spans="72:72" ht="12.75" customHeight="1">
      <c r="BT798" s="76"/>
    </row>
    <row r="799" spans="72:72" ht="12.75" customHeight="1">
      <c r="BT799" s="76"/>
    </row>
    <row r="800" spans="72:72" ht="12.75" customHeight="1">
      <c r="BT800" s="76"/>
    </row>
    <row r="801" spans="72:72" ht="12.75" customHeight="1">
      <c r="BT801" s="76"/>
    </row>
    <row r="802" spans="72:72" ht="12.75" customHeight="1">
      <c r="BT802" s="76"/>
    </row>
    <row r="803" spans="72:72" ht="12.75" customHeight="1">
      <c r="BT803" s="76"/>
    </row>
    <row r="804" spans="72:72" ht="12.75" customHeight="1">
      <c r="BT804" s="76"/>
    </row>
    <row r="805" spans="72:72" ht="12.75" customHeight="1">
      <c r="BT805" s="76"/>
    </row>
    <row r="806" spans="72:72" ht="12.75" customHeight="1">
      <c r="BT806" s="76"/>
    </row>
    <row r="807" spans="72:72" ht="12.75" customHeight="1">
      <c r="BT807" s="76"/>
    </row>
    <row r="808" spans="72:72" ht="12.75" customHeight="1">
      <c r="BT808" s="76"/>
    </row>
    <row r="809" spans="72:72" ht="12.75" customHeight="1">
      <c r="BT809" s="76"/>
    </row>
    <row r="810" spans="72:72" ht="12.75" customHeight="1">
      <c r="BT810" s="76"/>
    </row>
    <row r="811" spans="72:72" ht="12.75" customHeight="1">
      <c r="BT811" s="76"/>
    </row>
    <row r="812" spans="72:72" ht="12.75" customHeight="1">
      <c r="BT812" s="76"/>
    </row>
    <row r="813" spans="72:72" ht="12.75" customHeight="1">
      <c r="BT813" s="76"/>
    </row>
    <row r="814" spans="72:72" ht="12.75" customHeight="1">
      <c r="BT814" s="76"/>
    </row>
    <row r="815" spans="72:72" ht="12.75" customHeight="1">
      <c r="BT815" s="76"/>
    </row>
    <row r="816" spans="72:72" ht="12.75" customHeight="1">
      <c r="BT816" s="76"/>
    </row>
    <row r="817" spans="72:72" ht="12.75" customHeight="1">
      <c r="BT817" s="76"/>
    </row>
    <row r="818" spans="72:72" ht="12.75" customHeight="1">
      <c r="BT818" s="76"/>
    </row>
    <row r="819" spans="72:72" ht="12.75" customHeight="1">
      <c r="BT819" s="76"/>
    </row>
    <row r="820" spans="72:72" ht="12.75" customHeight="1">
      <c r="BT820" s="76"/>
    </row>
    <row r="821" spans="72:72" ht="12.75" customHeight="1">
      <c r="BT821" s="76"/>
    </row>
    <row r="822" spans="72:72" ht="12.75" customHeight="1">
      <c r="BT822" s="76"/>
    </row>
    <row r="823" spans="72:72" ht="12.75" customHeight="1">
      <c r="BT823" s="76"/>
    </row>
    <row r="824" spans="72:72" ht="12.75" customHeight="1">
      <c r="BT824" s="76"/>
    </row>
    <row r="825" spans="72:72" ht="12.75" customHeight="1">
      <c r="BT825" s="76"/>
    </row>
    <row r="826" spans="72:72" ht="12.75" customHeight="1">
      <c r="BT826" s="76"/>
    </row>
    <row r="827" spans="72:72" ht="12.75" customHeight="1">
      <c r="BT827" s="76"/>
    </row>
    <row r="828" spans="72:72" ht="12.75" customHeight="1">
      <c r="BT828" s="76"/>
    </row>
    <row r="829" spans="72:72" ht="12.75" customHeight="1">
      <c r="BT829" s="76"/>
    </row>
    <row r="830" spans="72:72" ht="12.75" customHeight="1">
      <c r="BT830" s="76"/>
    </row>
    <row r="831" spans="72:72" ht="12.75" customHeight="1">
      <c r="BT831" s="76"/>
    </row>
    <row r="832" spans="72:72" ht="12.75" customHeight="1">
      <c r="BT832" s="76"/>
    </row>
    <row r="833" spans="72:72" ht="12.75" customHeight="1">
      <c r="BT833" s="76"/>
    </row>
    <row r="834" spans="72:72" ht="12.75" customHeight="1">
      <c r="BT834" s="76"/>
    </row>
    <row r="835" spans="72:72" ht="12.75" customHeight="1">
      <c r="BT835" s="76"/>
    </row>
    <row r="836" spans="72:72" ht="12.75" customHeight="1">
      <c r="BT836" s="76"/>
    </row>
    <row r="837" spans="72:72" ht="12.75" customHeight="1">
      <c r="BT837" s="76"/>
    </row>
    <row r="838" spans="72:72" ht="12.75" customHeight="1">
      <c r="BT838" s="76"/>
    </row>
    <row r="839" spans="72:72" ht="12.75" customHeight="1">
      <c r="BT839" s="76"/>
    </row>
    <row r="840" spans="72:72" ht="12.75" customHeight="1">
      <c r="BT840" s="76"/>
    </row>
    <row r="841" spans="72:72" ht="12.75" customHeight="1">
      <c r="BT841" s="76"/>
    </row>
    <row r="842" spans="72:72" ht="12.75" customHeight="1">
      <c r="BT842" s="76"/>
    </row>
    <row r="843" spans="72:72" ht="12.75" customHeight="1">
      <c r="BT843" s="76"/>
    </row>
    <row r="844" spans="72:72" ht="12.75" customHeight="1">
      <c r="BT844" s="76"/>
    </row>
    <row r="845" spans="72:72" ht="12.75" customHeight="1">
      <c r="BT845" s="76"/>
    </row>
    <row r="846" spans="72:72" ht="12.75" customHeight="1">
      <c r="BT846" s="76"/>
    </row>
    <row r="847" spans="72:72" ht="12.75" customHeight="1">
      <c r="BT847" s="76"/>
    </row>
    <row r="848" spans="72:72" ht="12.75" customHeight="1">
      <c r="BT848" s="76"/>
    </row>
    <row r="849" spans="72:72" ht="12.75" customHeight="1">
      <c r="BT849" s="76"/>
    </row>
    <row r="850" spans="72:72" ht="12.75" customHeight="1">
      <c r="BT850" s="76"/>
    </row>
    <row r="851" spans="72:72" ht="12.75" customHeight="1">
      <c r="BT851" s="76"/>
    </row>
    <row r="852" spans="72:72" ht="12.75" customHeight="1">
      <c r="BT852" s="76"/>
    </row>
    <row r="853" spans="72:72" ht="12.75" customHeight="1">
      <c r="BT853" s="76"/>
    </row>
    <row r="854" spans="72:72" ht="12.75" customHeight="1">
      <c r="BT854" s="76"/>
    </row>
    <row r="855" spans="72:72" ht="12.75" customHeight="1">
      <c r="BT855" s="76"/>
    </row>
    <row r="856" spans="72:72" ht="12.75" customHeight="1">
      <c r="BT856" s="76"/>
    </row>
    <row r="857" spans="72:72" ht="12.75" customHeight="1">
      <c r="BT857" s="76"/>
    </row>
    <row r="858" spans="72:72" ht="12.75" customHeight="1">
      <c r="BT858" s="76"/>
    </row>
    <row r="859" spans="72:72" ht="12.75" customHeight="1">
      <c r="BT859" s="76"/>
    </row>
    <row r="860" spans="72:72" ht="12.75" customHeight="1">
      <c r="BT860" s="76"/>
    </row>
    <row r="861" spans="72:72" ht="12.75" customHeight="1">
      <c r="BT861" s="76"/>
    </row>
    <row r="862" spans="72:72" ht="12.75" customHeight="1">
      <c r="BT862" s="76"/>
    </row>
    <row r="863" spans="72:72" ht="12.75" customHeight="1">
      <c r="BT863" s="76"/>
    </row>
    <row r="864" spans="72:72" ht="12.75" customHeight="1">
      <c r="BT864" s="76"/>
    </row>
    <row r="865" spans="72:72" ht="12.75" customHeight="1">
      <c r="BT865" s="76"/>
    </row>
    <row r="866" spans="72:72" ht="12.75" customHeight="1">
      <c r="BT866" s="76"/>
    </row>
    <row r="867" spans="72:72" ht="12.75" customHeight="1">
      <c r="BT867" s="76"/>
    </row>
    <row r="868" spans="72:72" ht="12.75" customHeight="1">
      <c r="BT868" s="76"/>
    </row>
    <row r="869" spans="72:72" ht="12.75" customHeight="1">
      <c r="BT869" s="76"/>
    </row>
    <row r="870" spans="72:72" ht="12.75" customHeight="1">
      <c r="BT870" s="76"/>
    </row>
    <row r="871" spans="72:72" ht="12.75" customHeight="1">
      <c r="BT871" s="76"/>
    </row>
    <row r="872" spans="72:72" ht="12.75" customHeight="1">
      <c r="BT872" s="76"/>
    </row>
    <row r="873" spans="72:72" ht="12.75" customHeight="1">
      <c r="BT873" s="76"/>
    </row>
    <row r="874" spans="72:72" ht="12.75" customHeight="1">
      <c r="BT874" s="76"/>
    </row>
    <row r="875" spans="72:72" ht="12.75" customHeight="1">
      <c r="BT875" s="76"/>
    </row>
    <row r="876" spans="72:72" ht="12.75" customHeight="1">
      <c r="BT876" s="76"/>
    </row>
    <row r="877" spans="72:72" ht="12.75" customHeight="1">
      <c r="BT877" s="76"/>
    </row>
    <row r="878" spans="72:72" ht="12.75" customHeight="1">
      <c r="BT878" s="76"/>
    </row>
    <row r="879" spans="72:72" ht="12.75" customHeight="1">
      <c r="BT879" s="76"/>
    </row>
    <row r="880" spans="72:72" ht="12.75" customHeight="1">
      <c r="BT880" s="76"/>
    </row>
    <row r="881" spans="72:72" ht="12.75" customHeight="1">
      <c r="BT881" s="76"/>
    </row>
    <row r="882" spans="72:72" ht="12.75" customHeight="1">
      <c r="BT882" s="76"/>
    </row>
    <row r="883" spans="72:72" ht="12.75" customHeight="1">
      <c r="BT883" s="76"/>
    </row>
    <row r="884" spans="72:72" ht="12.75" customHeight="1">
      <c r="BT884" s="76"/>
    </row>
    <row r="885" spans="72:72" ht="12.75" customHeight="1">
      <c r="BT885" s="76"/>
    </row>
    <row r="886" spans="72:72" ht="12.75" customHeight="1">
      <c r="BT886" s="76"/>
    </row>
    <row r="887" spans="72:72" ht="12.75" customHeight="1">
      <c r="BT887" s="76"/>
    </row>
    <row r="888" spans="72:72" ht="12.75" customHeight="1">
      <c r="BT888" s="76"/>
    </row>
    <row r="889" spans="72:72" ht="12.75" customHeight="1">
      <c r="BT889" s="76"/>
    </row>
    <row r="890" spans="72:72" ht="12.75" customHeight="1">
      <c r="BT890" s="76"/>
    </row>
    <row r="891" spans="72:72" ht="12.75" customHeight="1">
      <c r="BT891" s="76"/>
    </row>
    <row r="892" spans="72:72" ht="12.75" customHeight="1">
      <c r="BT892" s="76"/>
    </row>
    <row r="893" spans="72:72" ht="12.75" customHeight="1">
      <c r="BT893" s="76"/>
    </row>
    <row r="894" spans="72:72" ht="12.75" customHeight="1">
      <c r="BT894" s="76"/>
    </row>
    <row r="895" spans="72:72" ht="12.75" customHeight="1">
      <c r="BT895" s="76"/>
    </row>
    <row r="896" spans="72:72" ht="12.75" customHeight="1">
      <c r="BT896" s="76"/>
    </row>
    <row r="897" spans="72:72" ht="12.75" customHeight="1">
      <c r="BT897" s="76"/>
    </row>
    <row r="898" spans="72:72" ht="12.75" customHeight="1">
      <c r="BT898" s="76"/>
    </row>
    <row r="899" spans="72:72" ht="12.75" customHeight="1">
      <c r="BT899" s="76"/>
    </row>
    <row r="900" spans="72:72" ht="12.75" customHeight="1">
      <c r="BT900" s="76"/>
    </row>
    <row r="901" spans="72:72" ht="12.75" customHeight="1">
      <c r="BT901" s="76"/>
    </row>
    <row r="902" spans="72:72" ht="12.75" customHeight="1">
      <c r="BT902" s="76"/>
    </row>
    <row r="903" spans="72:72" ht="12.75" customHeight="1">
      <c r="BT903" s="76"/>
    </row>
    <row r="904" spans="72:72" ht="12.75" customHeight="1">
      <c r="BT904" s="76"/>
    </row>
    <row r="905" spans="72:72" ht="12.75" customHeight="1">
      <c r="BT905" s="76"/>
    </row>
    <row r="906" spans="72:72" ht="12.75" customHeight="1">
      <c r="BT906" s="76"/>
    </row>
    <row r="907" spans="72:72" ht="12.75" customHeight="1">
      <c r="BT907" s="76"/>
    </row>
    <row r="908" spans="72:72" ht="12.75" customHeight="1">
      <c r="BT908" s="76"/>
    </row>
    <row r="909" spans="72:72" ht="12.75" customHeight="1">
      <c r="BT909" s="76"/>
    </row>
    <row r="910" spans="72:72" ht="12.75" customHeight="1">
      <c r="BT910" s="76"/>
    </row>
    <row r="911" spans="72:72" ht="12.75" customHeight="1">
      <c r="BT911" s="76"/>
    </row>
    <row r="912" spans="72:72" ht="12.75" customHeight="1">
      <c r="BT912" s="76"/>
    </row>
    <row r="913" spans="72:72" ht="12.75" customHeight="1">
      <c r="BT913" s="76"/>
    </row>
    <row r="914" spans="72:72" ht="12.75" customHeight="1">
      <c r="BT914" s="76"/>
    </row>
    <row r="915" spans="72:72" ht="12.75" customHeight="1">
      <c r="BT915" s="76"/>
    </row>
    <row r="916" spans="72:72" ht="12.75" customHeight="1">
      <c r="BT916" s="76"/>
    </row>
    <row r="917" spans="72:72" ht="12.75" customHeight="1">
      <c r="BT917" s="76"/>
    </row>
    <row r="918" spans="72:72" ht="12.75" customHeight="1">
      <c r="BT918" s="76"/>
    </row>
    <row r="919" spans="72:72" ht="12.75" customHeight="1">
      <c r="BT919" s="76"/>
    </row>
    <row r="920" spans="72:72" ht="12.75" customHeight="1">
      <c r="BT920" s="76"/>
    </row>
    <row r="921" spans="72:72" ht="12.75" customHeight="1">
      <c r="BT921" s="76"/>
    </row>
    <row r="922" spans="72:72" ht="12.75" customHeight="1">
      <c r="BT922" s="76"/>
    </row>
    <row r="923" spans="72:72" ht="12.75" customHeight="1">
      <c r="BT923" s="76"/>
    </row>
    <row r="924" spans="72:72" ht="12.75" customHeight="1">
      <c r="BT924" s="76"/>
    </row>
    <row r="925" spans="72:72" ht="12.75" customHeight="1">
      <c r="BT925" s="76"/>
    </row>
    <row r="926" spans="72:72" ht="12.75" customHeight="1">
      <c r="BT926" s="76"/>
    </row>
    <row r="927" spans="72:72" ht="12.75" customHeight="1">
      <c r="BT927" s="76"/>
    </row>
    <row r="928" spans="72:72" ht="12.75" customHeight="1">
      <c r="BT928" s="76"/>
    </row>
    <row r="929" spans="72:72" ht="12.75" customHeight="1">
      <c r="BT929" s="76"/>
    </row>
    <row r="930" spans="72:72" ht="12.75" customHeight="1">
      <c r="BT930" s="76"/>
    </row>
    <row r="931" spans="72:72" ht="12.75" customHeight="1">
      <c r="BT931" s="76"/>
    </row>
    <row r="932" spans="72:72" ht="12.75" customHeight="1">
      <c r="BT932" s="76"/>
    </row>
    <row r="933" spans="72:72" ht="12.75" customHeight="1">
      <c r="BT933" s="76"/>
    </row>
    <row r="934" spans="72:72" ht="12.75" customHeight="1">
      <c r="BT934" s="76"/>
    </row>
    <row r="935" spans="72:72" ht="12.75" customHeight="1">
      <c r="BT935" s="76"/>
    </row>
    <row r="936" spans="72:72" ht="12.75" customHeight="1">
      <c r="BT936" s="76"/>
    </row>
    <row r="937" spans="72:72" ht="12.75" customHeight="1">
      <c r="BT937" s="76"/>
    </row>
    <row r="938" spans="72:72" ht="12.75" customHeight="1">
      <c r="BT938" s="76"/>
    </row>
    <row r="939" spans="72:72" ht="12.75" customHeight="1">
      <c r="BT939" s="76"/>
    </row>
    <row r="940" spans="72:72" ht="12.75" customHeight="1">
      <c r="BT940" s="76"/>
    </row>
    <row r="941" spans="72:72" ht="12.75" customHeight="1">
      <c r="BT941" s="76"/>
    </row>
    <row r="942" spans="72:72" ht="12.75" customHeight="1">
      <c r="BT942" s="76"/>
    </row>
    <row r="943" spans="72:72" ht="12.75" customHeight="1">
      <c r="BT943" s="76"/>
    </row>
    <row r="944" spans="72:72" ht="12.75" customHeight="1">
      <c r="BT944" s="76"/>
    </row>
    <row r="945" spans="72:72" ht="12.75" customHeight="1">
      <c r="BT945" s="76"/>
    </row>
    <row r="946" spans="72:72" ht="12.75" customHeight="1">
      <c r="BT946" s="76"/>
    </row>
    <row r="947" spans="72:72" ht="12.75" customHeight="1">
      <c r="BT947" s="76"/>
    </row>
    <row r="948" spans="72:72" ht="12.75" customHeight="1">
      <c r="BT948" s="76"/>
    </row>
    <row r="949" spans="72:72" ht="12.75" customHeight="1">
      <c r="BT949" s="76"/>
    </row>
    <row r="950" spans="72:72" ht="12.75" customHeight="1">
      <c r="BT950" s="76"/>
    </row>
    <row r="951" spans="72:72" ht="12.75" customHeight="1">
      <c r="BT951" s="76"/>
    </row>
    <row r="952" spans="72:72" ht="12.75" customHeight="1">
      <c r="BT952" s="76"/>
    </row>
    <row r="953" spans="72:72" ht="12.75" customHeight="1">
      <c r="BT953" s="76"/>
    </row>
    <row r="954" spans="72:72" ht="12.75" customHeight="1">
      <c r="BT954" s="76"/>
    </row>
    <row r="955" spans="72:72" ht="12.75" customHeight="1">
      <c r="BT955" s="76"/>
    </row>
    <row r="956" spans="72:72" ht="12.75" customHeight="1">
      <c r="BT956" s="76"/>
    </row>
    <row r="957" spans="72:72" ht="12.75" customHeight="1">
      <c r="BT957" s="76"/>
    </row>
    <row r="958" spans="72:72" ht="12.75" customHeight="1">
      <c r="BT958" s="76"/>
    </row>
    <row r="959" spans="72:72" ht="12.75" customHeight="1">
      <c r="BT959" s="76"/>
    </row>
    <row r="960" spans="72:72" ht="12.75" customHeight="1">
      <c r="BT960" s="76"/>
    </row>
    <row r="961" spans="72:72" ht="12.75" customHeight="1">
      <c r="BT961" s="76"/>
    </row>
    <row r="962" spans="72:72" ht="12.75" customHeight="1">
      <c r="BT962" s="76"/>
    </row>
    <row r="963" spans="72:72" ht="12.75" customHeight="1">
      <c r="BT963" s="76"/>
    </row>
    <row r="964" spans="72:72" ht="12.75" customHeight="1">
      <c r="BT964" s="76"/>
    </row>
    <row r="965" spans="72:72" ht="12.75" customHeight="1">
      <c r="BT965" s="76"/>
    </row>
    <row r="966" spans="72:72" ht="12.75" customHeight="1">
      <c r="BT966" s="76"/>
    </row>
    <row r="967" spans="72:72" ht="12.75" customHeight="1">
      <c r="BT967" s="76"/>
    </row>
    <row r="968" spans="72:72" ht="12.75" customHeight="1">
      <c r="BT968" s="76"/>
    </row>
    <row r="969" spans="72:72" ht="12.75" customHeight="1">
      <c r="BT969" s="76"/>
    </row>
    <row r="970" spans="72:72" ht="12.75" customHeight="1">
      <c r="BT970" s="76"/>
    </row>
    <row r="971" spans="72:72" ht="12.75" customHeight="1">
      <c r="BT971" s="76"/>
    </row>
    <row r="972" spans="72:72" ht="12.75" customHeight="1">
      <c r="BT972" s="76"/>
    </row>
    <row r="973" spans="72:72" ht="12.75" customHeight="1">
      <c r="BT973" s="76"/>
    </row>
    <row r="974" spans="72:72" ht="12.75" customHeight="1">
      <c r="BT974" s="76"/>
    </row>
    <row r="975" spans="72:72" ht="12.75" customHeight="1">
      <c r="BT975" s="76"/>
    </row>
    <row r="976" spans="72:72" ht="12.75" customHeight="1">
      <c r="BT976" s="76"/>
    </row>
    <row r="977" spans="72:72" ht="12.75" customHeight="1">
      <c r="BT977" s="76"/>
    </row>
    <row r="978" spans="72:72" ht="12.75" customHeight="1">
      <c r="BT978" s="76"/>
    </row>
    <row r="979" spans="72:72" ht="12.75" customHeight="1">
      <c r="BT979" s="76"/>
    </row>
    <row r="980" spans="72:72" ht="12.75" customHeight="1">
      <c r="BT980" s="76"/>
    </row>
    <row r="981" spans="72:72" ht="12.75" customHeight="1">
      <c r="BT981" s="76"/>
    </row>
    <row r="982" spans="72:72" ht="12.75" customHeight="1">
      <c r="BT982" s="76"/>
    </row>
    <row r="983" spans="72:72" ht="12.75" customHeight="1">
      <c r="BT983" s="76"/>
    </row>
    <row r="984" spans="72:72" ht="12.75" customHeight="1">
      <c r="BT984" s="76"/>
    </row>
    <row r="985" spans="72:72" ht="12.75" customHeight="1">
      <c r="BT985" s="76"/>
    </row>
    <row r="986" spans="72:72" ht="12.75" customHeight="1">
      <c r="BT986" s="76"/>
    </row>
    <row r="987" spans="72:72" ht="12.75" customHeight="1">
      <c r="BT987" s="76"/>
    </row>
    <row r="988" spans="72:72" ht="12.75" customHeight="1">
      <c r="BT988" s="76"/>
    </row>
    <row r="989" spans="72:72" ht="12.75" customHeight="1">
      <c r="BT989" s="76"/>
    </row>
    <row r="990" spans="72:72" ht="12.75" customHeight="1">
      <c r="BT990" s="76"/>
    </row>
    <row r="991" spans="72:72" ht="12.75" customHeight="1">
      <c r="BT991" s="76"/>
    </row>
    <row r="992" spans="72:72" ht="12.75" customHeight="1">
      <c r="BT992" s="76"/>
    </row>
    <row r="993" spans="72:72" ht="12.75" customHeight="1">
      <c r="BT993" s="76"/>
    </row>
    <row r="994" spans="72:72" ht="12.75" customHeight="1">
      <c r="BT994" s="76"/>
    </row>
    <row r="995" spans="72:72" ht="12.75" customHeight="1">
      <c r="BT995" s="76"/>
    </row>
    <row r="996" spans="72:72" ht="12.75" customHeight="1">
      <c r="BT996" s="76"/>
    </row>
    <row r="997" spans="72:72" ht="12.75" customHeight="1">
      <c r="BT997" s="76"/>
    </row>
    <row r="998" spans="72:72" ht="12.75" customHeight="1">
      <c r="BT998" s="76"/>
    </row>
    <row r="999" spans="72:72" ht="12.75" customHeight="1">
      <c r="BT999" s="76"/>
    </row>
  </sheetData>
  <mergeCells count="46">
    <mergeCell ref="S4:BT4"/>
    <mergeCell ref="M5:BT5"/>
    <mergeCell ref="BL6:BS6"/>
    <mergeCell ref="M7:BT7"/>
    <mergeCell ref="B2:S2"/>
    <mergeCell ref="T2:BT2"/>
    <mergeCell ref="L4:L8"/>
    <mergeCell ref="M4:N4"/>
    <mergeCell ref="O4:P4"/>
    <mergeCell ref="Q4:R4"/>
    <mergeCell ref="X6:AF6"/>
    <mergeCell ref="AH6:AP6"/>
    <mergeCell ref="AR6:AZ6"/>
    <mergeCell ref="BB6:BJ6"/>
    <mergeCell ref="A3:A8"/>
    <mergeCell ref="C3:D3"/>
    <mergeCell ref="F3:K3"/>
    <mergeCell ref="M3:BT3"/>
    <mergeCell ref="D4:D8"/>
    <mergeCell ref="B3:B8"/>
    <mergeCell ref="C4:C8"/>
    <mergeCell ref="E3:E8"/>
    <mergeCell ref="F4:F8"/>
    <mergeCell ref="G4:J4"/>
    <mergeCell ref="K4:K8"/>
    <mergeCell ref="G5:G8"/>
    <mergeCell ref="H5:J5"/>
    <mergeCell ref="H6:H8"/>
    <mergeCell ref="I6:I8"/>
    <mergeCell ref="J6:J8"/>
    <mergeCell ref="B10:BT10"/>
    <mergeCell ref="A21:BT21"/>
    <mergeCell ref="A22:BT22"/>
    <mergeCell ref="B29:BT29"/>
    <mergeCell ref="A33:B33"/>
    <mergeCell ref="C33:J33"/>
    <mergeCell ref="K33:BT33"/>
    <mergeCell ref="C42:L42"/>
    <mergeCell ref="B43:T43"/>
    <mergeCell ref="A34:B34"/>
    <mergeCell ref="C34:J34"/>
    <mergeCell ref="K34:BT34"/>
    <mergeCell ref="B38:K38"/>
    <mergeCell ref="B39:T39"/>
    <mergeCell ref="B40:K40"/>
    <mergeCell ref="B41:T41"/>
  </mergeCells>
  <phoneticPr fontId="64" type="noConversion"/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100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4.44140625" defaultRowHeight="15" customHeight="1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7" max="27" width="8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3.5" customHeight="1">
      <c r="B1" s="484" t="s">
        <v>160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</row>
    <row r="2" spans="1:91" ht="13.5" customHeight="1">
      <c r="A2" s="109"/>
      <c r="B2" s="110"/>
      <c r="C2" s="546" t="s">
        <v>161</v>
      </c>
      <c r="D2" s="547"/>
      <c r="E2" s="547"/>
      <c r="F2" s="547"/>
      <c r="G2" s="548"/>
      <c r="H2" s="546" t="s">
        <v>162</v>
      </c>
      <c r="I2" s="547"/>
      <c r="J2" s="547"/>
      <c r="K2" s="547"/>
      <c r="L2" s="547"/>
      <c r="M2" s="547"/>
      <c r="N2" s="548"/>
      <c r="O2" s="549" t="s">
        <v>163</v>
      </c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8"/>
    </row>
    <row r="3" spans="1:91" ht="13.5" customHeight="1">
      <c r="A3" s="111" t="s">
        <v>164</v>
      </c>
      <c r="B3" s="102"/>
      <c r="C3" s="112"/>
      <c r="D3" s="112"/>
      <c r="E3" s="111"/>
      <c r="F3" s="112"/>
      <c r="G3" s="113"/>
      <c r="H3" s="535" t="s">
        <v>165</v>
      </c>
      <c r="I3" s="72"/>
      <c r="J3" s="111"/>
      <c r="K3" s="112"/>
      <c r="L3" s="112"/>
      <c r="M3" s="112"/>
      <c r="N3" s="112"/>
      <c r="O3" s="544" t="s">
        <v>166</v>
      </c>
      <c r="P3" s="504"/>
      <c r="Q3" s="503"/>
      <c r="R3" s="544" t="s">
        <v>167</v>
      </c>
      <c r="S3" s="504"/>
      <c r="T3" s="503"/>
      <c r="U3" s="544" t="s">
        <v>168</v>
      </c>
      <c r="V3" s="504"/>
      <c r="W3" s="503"/>
      <c r="X3" s="544" t="s">
        <v>169</v>
      </c>
      <c r="Y3" s="504"/>
      <c r="Z3" s="503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91" ht="13.5" customHeight="1">
      <c r="A4" s="103" t="s">
        <v>170</v>
      </c>
      <c r="B4" s="112" t="s">
        <v>171</v>
      </c>
      <c r="C4" s="112" t="s">
        <v>34</v>
      </c>
      <c r="D4" s="72" t="s">
        <v>172</v>
      </c>
      <c r="E4" s="111" t="s">
        <v>173</v>
      </c>
      <c r="F4" s="112" t="s">
        <v>173</v>
      </c>
      <c r="G4" s="112" t="s">
        <v>174</v>
      </c>
      <c r="H4" s="461"/>
      <c r="I4" s="72" t="s">
        <v>175</v>
      </c>
      <c r="J4" s="111" t="s">
        <v>176</v>
      </c>
      <c r="K4" s="112" t="s">
        <v>177</v>
      </c>
      <c r="L4" s="112" t="s">
        <v>178</v>
      </c>
      <c r="M4" s="112" t="s">
        <v>179</v>
      </c>
      <c r="N4" s="112" t="s">
        <v>180</v>
      </c>
      <c r="O4" s="114">
        <v>1</v>
      </c>
      <c r="P4" s="114">
        <f t="shared" ref="P4:Z4" si="0">O4+1</f>
        <v>2</v>
      </c>
      <c r="Q4" s="114">
        <f t="shared" si="0"/>
        <v>3</v>
      </c>
      <c r="R4" s="114">
        <f t="shared" si="0"/>
        <v>4</v>
      </c>
      <c r="S4" s="114">
        <f t="shared" si="0"/>
        <v>5</v>
      </c>
      <c r="T4" s="114">
        <f t="shared" si="0"/>
        <v>6</v>
      </c>
      <c r="U4" s="114">
        <f t="shared" si="0"/>
        <v>7</v>
      </c>
      <c r="V4" s="114">
        <f t="shared" si="0"/>
        <v>8</v>
      </c>
      <c r="W4" s="114">
        <f t="shared" si="0"/>
        <v>9</v>
      </c>
      <c r="X4" s="114">
        <f t="shared" si="0"/>
        <v>10</v>
      </c>
      <c r="Y4" s="114">
        <f t="shared" si="0"/>
        <v>11</v>
      </c>
      <c r="Z4" s="114">
        <f t="shared" si="0"/>
        <v>12</v>
      </c>
    </row>
    <row r="5" spans="1:91" ht="13.5" customHeight="1">
      <c r="A5" s="103" t="s">
        <v>181</v>
      </c>
      <c r="B5" s="102"/>
      <c r="C5" s="112"/>
      <c r="D5" s="72"/>
      <c r="E5" s="111" t="s">
        <v>182</v>
      </c>
      <c r="F5" s="112" t="s">
        <v>183</v>
      </c>
      <c r="G5" s="113"/>
      <c r="H5" s="461"/>
      <c r="I5" s="72" t="s">
        <v>184</v>
      </c>
      <c r="J5" s="111" t="s">
        <v>185</v>
      </c>
      <c r="K5" s="112" t="s">
        <v>186</v>
      </c>
      <c r="L5" s="112" t="s">
        <v>183</v>
      </c>
      <c r="M5" s="112" t="s">
        <v>187</v>
      </c>
      <c r="N5" s="112" t="s">
        <v>183</v>
      </c>
      <c r="O5" s="529" t="s">
        <v>188</v>
      </c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6"/>
      <c r="AB5" s="529" t="s">
        <v>121</v>
      </c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6"/>
      <c r="AN5" s="76"/>
      <c r="AO5" s="529" t="s">
        <v>122</v>
      </c>
      <c r="AP5" s="488"/>
      <c r="AQ5" s="488"/>
      <c r="AR5" s="488"/>
      <c r="AS5" s="488"/>
      <c r="AT5" s="488"/>
      <c r="AU5" s="488"/>
      <c r="AV5" s="488"/>
      <c r="AW5" s="488"/>
      <c r="AX5" s="488"/>
      <c r="AY5" s="488"/>
      <c r="AZ5" s="486"/>
      <c r="BA5" s="76"/>
      <c r="BB5" s="529" t="s">
        <v>123</v>
      </c>
      <c r="BC5" s="488"/>
      <c r="BD5" s="488"/>
      <c r="BE5" s="488"/>
      <c r="BF5" s="488"/>
      <c r="BG5" s="488"/>
      <c r="BH5" s="488"/>
      <c r="BI5" s="488"/>
      <c r="BJ5" s="488"/>
      <c r="BK5" s="488"/>
      <c r="BL5" s="488"/>
      <c r="BM5" s="486"/>
      <c r="BN5" s="76"/>
      <c r="BO5" s="529" t="s">
        <v>124</v>
      </c>
      <c r="BP5" s="488"/>
      <c r="BQ5" s="488"/>
      <c r="BR5" s="488"/>
      <c r="BS5" s="488"/>
      <c r="BT5" s="488"/>
      <c r="BU5" s="488"/>
      <c r="BV5" s="488"/>
      <c r="BW5" s="488"/>
      <c r="BX5" s="488"/>
      <c r="BY5" s="488"/>
      <c r="BZ5" s="486"/>
      <c r="CB5" s="529" t="s">
        <v>125</v>
      </c>
      <c r="CC5" s="488"/>
      <c r="CD5" s="488"/>
      <c r="CE5" s="488"/>
      <c r="CF5" s="488"/>
      <c r="CG5" s="488"/>
      <c r="CH5" s="488"/>
      <c r="CI5" s="488"/>
      <c r="CJ5" s="488"/>
      <c r="CK5" s="488"/>
      <c r="CL5" s="488"/>
      <c r="CM5" s="486"/>
    </row>
    <row r="6" spans="1:91" ht="13.5" customHeight="1">
      <c r="A6" s="115" t="s">
        <v>0</v>
      </c>
      <c r="B6" s="116"/>
      <c r="C6" s="117"/>
      <c r="D6" s="118"/>
      <c r="E6" s="119"/>
      <c r="F6" s="117"/>
      <c r="G6" s="120"/>
      <c r="H6" s="536"/>
      <c r="I6" s="118"/>
      <c r="J6" s="119"/>
      <c r="K6" s="117"/>
      <c r="L6" s="117"/>
      <c r="M6" s="117"/>
      <c r="N6" s="117"/>
      <c r="O6" s="117">
        <v>14</v>
      </c>
      <c r="P6" s="117">
        <v>8</v>
      </c>
      <c r="Q6" s="117">
        <v>12</v>
      </c>
      <c r="R6" s="117">
        <v>14</v>
      </c>
      <c r="S6" s="117">
        <v>8</v>
      </c>
      <c r="T6" s="117">
        <v>12</v>
      </c>
      <c r="U6" s="117">
        <v>14</v>
      </c>
      <c r="V6" s="117">
        <v>8</v>
      </c>
      <c r="W6" s="117">
        <v>12</v>
      </c>
      <c r="X6" s="117">
        <v>14</v>
      </c>
      <c r="Y6" s="117">
        <v>8</v>
      </c>
      <c r="Z6" s="117">
        <v>11</v>
      </c>
      <c r="AB6" s="529" t="s">
        <v>127</v>
      </c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6"/>
      <c r="AN6" s="76"/>
      <c r="AO6" s="529" t="s">
        <v>127</v>
      </c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6"/>
      <c r="BA6" s="76"/>
      <c r="BB6" s="529" t="s">
        <v>127</v>
      </c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6"/>
      <c r="BN6" s="76"/>
      <c r="BO6" s="529" t="s">
        <v>127</v>
      </c>
      <c r="BP6" s="488"/>
      <c r="BQ6" s="488"/>
      <c r="BR6" s="488"/>
      <c r="BS6" s="488"/>
      <c r="BT6" s="488"/>
      <c r="BU6" s="488"/>
      <c r="BV6" s="488"/>
      <c r="BW6" s="488"/>
      <c r="BX6" s="488"/>
      <c r="BY6" s="488"/>
      <c r="BZ6" s="486"/>
      <c r="CB6" s="529" t="s">
        <v>127</v>
      </c>
      <c r="CC6" s="488"/>
      <c r="CD6" s="488"/>
      <c r="CE6" s="488"/>
      <c r="CF6" s="488"/>
      <c r="CG6" s="488"/>
      <c r="CH6" s="488"/>
      <c r="CI6" s="488"/>
      <c r="CJ6" s="488"/>
      <c r="CK6" s="488"/>
      <c r="CL6" s="488"/>
      <c r="CM6" s="486"/>
    </row>
    <row r="7" spans="1:91" ht="13.5" customHeight="1">
      <c r="A7" s="121">
        <v>1</v>
      </c>
      <c r="B7" s="121">
        <f t="shared" ref="B7:G7" si="1">A7+1</f>
        <v>2</v>
      </c>
      <c r="C7" s="121">
        <f t="shared" si="1"/>
        <v>3</v>
      </c>
      <c r="D7" s="121">
        <f t="shared" si="1"/>
        <v>4</v>
      </c>
      <c r="E7" s="121">
        <f t="shared" si="1"/>
        <v>5</v>
      </c>
      <c r="F7" s="121">
        <f t="shared" si="1"/>
        <v>6</v>
      </c>
      <c r="G7" s="121">
        <f t="shared" si="1"/>
        <v>7</v>
      </c>
      <c r="H7" s="121" t="s">
        <v>0</v>
      </c>
      <c r="I7" s="121">
        <v>8</v>
      </c>
      <c r="J7" s="121">
        <f t="shared" ref="J7:Z7" si="2">I7+1</f>
        <v>9</v>
      </c>
      <c r="K7" s="121">
        <f t="shared" si="2"/>
        <v>10</v>
      </c>
      <c r="L7" s="121">
        <f t="shared" si="2"/>
        <v>11</v>
      </c>
      <c r="M7" s="121">
        <f t="shared" si="2"/>
        <v>12</v>
      </c>
      <c r="N7" s="121">
        <f t="shared" si="2"/>
        <v>13</v>
      </c>
      <c r="O7" s="121">
        <f t="shared" si="2"/>
        <v>14</v>
      </c>
      <c r="P7" s="121">
        <f t="shared" si="2"/>
        <v>15</v>
      </c>
      <c r="Q7" s="121">
        <f t="shared" si="2"/>
        <v>16</v>
      </c>
      <c r="R7" s="121">
        <f t="shared" si="2"/>
        <v>17</v>
      </c>
      <c r="S7" s="121">
        <f t="shared" si="2"/>
        <v>18</v>
      </c>
      <c r="T7" s="121">
        <f t="shared" si="2"/>
        <v>19</v>
      </c>
      <c r="U7" s="121">
        <f t="shared" si="2"/>
        <v>20</v>
      </c>
      <c r="V7" s="121">
        <f t="shared" si="2"/>
        <v>21</v>
      </c>
      <c r="W7" s="121">
        <f t="shared" si="2"/>
        <v>22</v>
      </c>
      <c r="X7" s="121">
        <f t="shared" si="2"/>
        <v>23</v>
      </c>
      <c r="Y7" s="121">
        <f t="shared" si="2"/>
        <v>24</v>
      </c>
      <c r="Z7" s="121">
        <f t="shared" si="2"/>
        <v>25</v>
      </c>
      <c r="AB7" s="76">
        <v>1</v>
      </c>
      <c r="AC7" s="76">
        <f t="shared" ref="AC7:AM7" si="3">AB7+1</f>
        <v>2</v>
      </c>
      <c r="AD7" s="76">
        <f t="shared" si="3"/>
        <v>3</v>
      </c>
      <c r="AE7" s="76">
        <f t="shared" si="3"/>
        <v>4</v>
      </c>
      <c r="AF7" s="76">
        <f t="shared" si="3"/>
        <v>5</v>
      </c>
      <c r="AG7" s="76">
        <f t="shared" si="3"/>
        <v>6</v>
      </c>
      <c r="AH7" s="76">
        <f t="shared" si="3"/>
        <v>7</v>
      </c>
      <c r="AI7" s="76">
        <f t="shared" si="3"/>
        <v>8</v>
      </c>
      <c r="AJ7" s="76">
        <f t="shared" si="3"/>
        <v>9</v>
      </c>
      <c r="AK7" s="76">
        <f t="shared" si="3"/>
        <v>10</v>
      </c>
      <c r="AL7" s="76">
        <f t="shared" si="3"/>
        <v>11</v>
      </c>
      <c r="AM7" s="76">
        <f t="shared" si="3"/>
        <v>12</v>
      </c>
      <c r="AN7" s="76"/>
      <c r="AO7" s="76">
        <v>1</v>
      </c>
      <c r="AP7" s="76">
        <f t="shared" ref="AP7:AZ7" si="4">AO7+1</f>
        <v>2</v>
      </c>
      <c r="AQ7" s="76">
        <f t="shared" si="4"/>
        <v>3</v>
      </c>
      <c r="AR7" s="76">
        <f t="shared" si="4"/>
        <v>4</v>
      </c>
      <c r="AS7" s="76">
        <f t="shared" si="4"/>
        <v>5</v>
      </c>
      <c r="AT7" s="76">
        <f t="shared" si="4"/>
        <v>6</v>
      </c>
      <c r="AU7" s="76">
        <f t="shared" si="4"/>
        <v>7</v>
      </c>
      <c r="AV7" s="76">
        <f t="shared" si="4"/>
        <v>8</v>
      </c>
      <c r="AW7" s="76">
        <f t="shared" si="4"/>
        <v>9</v>
      </c>
      <c r="AX7" s="76">
        <f t="shared" si="4"/>
        <v>10</v>
      </c>
      <c r="AY7" s="76">
        <f t="shared" si="4"/>
        <v>11</v>
      </c>
      <c r="AZ7" s="76">
        <f t="shared" si="4"/>
        <v>12</v>
      </c>
      <c r="BA7" s="76"/>
      <c r="BB7" s="76">
        <v>1</v>
      </c>
      <c r="BC7" s="76">
        <f t="shared" ref="BC7:BM7" si="5">BB7+1</f>
        <v>2</v>
      </c>
      <c r="BD7" s="76">
        <f t="shared" si="5"/>
        <v>3</v>
      </c>
      <c r="BE7" s="76">
        <f t="shared" si="5"/>
        <v>4</v>
      </c>
      <c r="BF7" s="76">
        <f t="shared" si="5"/>
        <v>5</v>
      </c>
      <c r="BG7" s="76">
        <f t="shared" si="5"/>
        <v>6</v>
      </c>
      <c r="BH7" s="76">
        <f t="shared" si="5"/>
        <v>7</v>
      </c>
      <c r="BI7" s="76">
        <f t="shared" si="5"/>
        <v>8</v>
      </c>
      <c r="BJ7" s="76">
        <f t="shared" si="5"/>
        <v>9</v>
      </c>
      <c r="BK7" s="76">
        <f t="shared" si="5"/>
        <v>10</v>
      </c>
      <c r="BL7" s="76">
        <f t="shared" si="5"/>
        <v>11</v>
      </c>
      <c r="BM7" s="76">
        <f t="shared" si="5"/>
        <v>12</v>
      </c>
      <c r="BN7" s="76"/>
      <c r="BO7" s="76">
        <v>1</v>
      </c>
      <c r="BP7" s="76">
        <f t="shared" ref="BP7:BZ7" si="6">BO7+1</f>
        <v>2</v>
      </c>
      <c r="BQ7" s="76">
        <f t="shared" si="6"/>
        <v>3</v>
      </c>
      <c r="BR7" s="76">
        <f t="shared" si="6"/>
        <v>4</v>
      </c>
      <c r="BS7" s="76">
        <f t="shared" si="6"/>
        <v>5</v>
      </c>
      <c r="BT7" s="76">
        <f t="shared" si="6"/>
        <v>6</v>
      </c>
      <c r="BU7" s="76">
        <f t="shared" si="6"/>
        <v>7</v>
      </c>
      <c r="BV7" s="76">
        <f t="shared" si="6"/>
        <v>8</v>
      </c>
      <c r="BW7" s="76">
        <f t="shared" si="6"/>
        <v>9</v>
      </c>
      <c r="BX7" s="76">
        <f t="shared" si="6"/>
        <v>10</v>
      </c>
      <c r="BY7" s="76">
        <f t="shared" si="6"/>
        <v>11</v>
      </c>
      <c r="BZ7" s="76">
        <f t="shared" si="6"/>
        <v>12</v>
      </c>
      <c r="CB7" s="76">
        <v>1</v>
      </c>
      <c r="CC7" s="76">
        <f t="shared" ref="CC7:CM7" si="7">CB7+1</f>
        <v>2</v>
      </c>
      <c r="CD7" s="76">
        <f t="shared" si="7"/>
        <v>3</v>
      </c>
      <c r="CE7" s="76">
        <f t="shared" si="7"/>
        <v>4</v>
      </c>
      <c r="CF7" s="76">
        <f t="shared" si="7"/>
        <v>5</v>
      </c>
      <c r="CG7" s="76">
        <f t="shared" si="7"/>
        <v>6</v>
      </c>
      <c r="CH7" s="76">
        <f t="shared" si="7"/>
        <v>7</v>
      </c>
      <c r="CI7" s="76">
        <f t="shared" si="7"/>
        <v>8</v>
      </c>
      <c r="CJ7" s="76">
        <f t="shared" si="7"/>
        <v>9</v>
      </c>
      <c r="CK7" s="76">
        <f t="shared" si="7"/>
        <v>10</v>
      </c>
      <c r="CL7" s="76">
        <f t="shared" si="7"/>
        <v>11</v>
      </c>
      <c r="CM7" s="76">
        <f t="shared" si="7"/>
        <v>12</v>
      </c>
    </row>
    <row r="8" spans="1:91" ht="13.5" customHeight="1">
      <c r="A8" s="76">
        <v>1</v>
      </c>
      <c r="B8" s="76" t="s">
        <v>189</v>
      </c>
      <c r="C8" s="122"/>
      <c r="D8" s="76"/>
      <c r="E8" s="76"/>
      <c r="F8" s="76"/>
      <c r="G8" s="76">
        <f>SUM(G9:G20)</f>
        <v>0</v>
      </c>
      <c r="H8" s="123">
        <f t="shared" ref="H8:H25" si="8">J8/I8*100</f>
        <v>48.971193415637856</v>
      </c>
      <c r="I8" s="76">
        <f t="shared" ref="I8:Z8" si="9">SUM(I9:I20)</f>
        <v>1458</v>
      </c>
      <c r="J8" s="76">
        <f t="shared" si="9"/>
        <v>714</v>
      </c>
      <c r="K8" s="76">
        <f t="shared" si="9"/>
        <v>250</v>
      </c>
      <c r="L8" s="76">
        <f t="shared" si="9"/>
        <v>0</v>
      </c>
      <c r="M8" s="76">
        <f t="shared" si="9"/>
        <v>466</v>
      </c>
      <c r="N8" s="76">
        <f t="shared" si="9"/>
        <v>744</v>
      </c>
      <c r="O8" s="76">
        <f t="shared" si="9"/>
        <v>11</v>
      </c>
      <c r="P8" s="76">
        <f t="shared" si="9"/>
        <v>12</v>
      </c>
      <c r="Q8" s="76">
        <f t="shared" si="9"/>
        <v>5</v>
      </c>
      <c r="R8" s="76">
        <f t="shared" si="9"/>
        <v>10</v>
      </c>
      <c r="S8" s="76">
        <f t="shared" si="9"/>
        <v>4</v>
      </c>
      <c r="T8" s="76">
        <f t="shared" si="9"/>
        <v>2</v>
      </c>
      <c r="U8" s="76">
        <f t="shared" si="9"/>
        <v>6</v>
      </c>
      <c r="V8" s="76">
        <f t="shared" si="9"/>
        <v>5</v>
      </c>
      <c r="W8" s="76">
        <f t="shared" si="9"/>
        <v>5</v>
      </c>
      <c r="X8" s="76">
        <f t="shared" si="9"/>
        <v>0</v>
      </c>
      <c r="Y8" s="76">
        <f t="shared" si="9"/>
        <v>3</v>
      </c>
      <c r="Z8" s="76">
        <f t="shared" si="9"/>
        <v>0</v>
      </c>
      <c r="AB8" s="124">
        <f t="shared" ref="AB8:AM8" si="10">SUM(AB9:AB20)</f>
        <v>1</v>
      </c>
      <c r="AC8" s="124">
        <f t="shared" si="10"/>
        <v>0</v>
      </c>
      <c r="AD8" s="124">
        <f t="shared" si="10"/>
        <v>0</v>
      </c>
      <c r="AE8" s="124">
        <f t="shared" si="10"/>
        <v>2</v>
      </c>
      <c r="AF8" s="124">
        <f t="shared" si="10"/>
        <v>0</v>
      </c>
      <c r="AG8" s="124">
        <f t="shared" si="10"/>
        <v>0</v>
      </c>
      <c r="AH8" s="124">
        <f t="shared" si="10"/>
        <v>1</v>
      </c>
      <c r="AI8" s="124">
        <f t="shared" si="10"/>
        <v>0</v>
      </c>
      <c r="AJ8" s="124">
        <f t="shared" si="10"/>
        <v>1</v>
      </c>
      <c r="AK8" s="124">
        <f t="shared" si="10"/>
        <v>0</v>
      </c>
      <c r="AL8" s="124">
        <f t="shared" si="10"/>
        <v>0</v>
      </c>
      <c r="AM8" s="124">
        <f t="shared" si="10"/>
        <v>0</v>
      </c>
      <c r="AO8" s="124">
        <f t="shared" ref="AO8:AZ8" si="11">SUM(AO9:AO20)</f>
        <v>2</v>
      </c>
      <c r="AP8" s="124">
        <f t="shared" si="11"/>
        <v>3</v>
      </c>
      <c r="AQ8" s="124">
        <f t="shared" si="11"/>
        <v>2</v>
      </c>
      <c r="AR8" s="124">
        <f t="shared" si="11"/>
        <v>0</v>
      </c>
      <c r="AS8" s="124">
        <f t="shared" si="11"/>
        <v>1</v>
      </c>
      <c r="AT8" s="124">
        <f t="shared" si="11"/>
        <v>1</v>
      </c>
      <c r="AU8" s="124">
        <f t="shared" si="11"/>
        <v>0</v>
      </c>
      <c r="AV8" s="124">
        <f t="shared" si="11"/>
        <v>1</v>
      </c>
      <c r="AW8" s="124">
        <f t="shared" si="11"/>
        <v>1</v>
      </c>
      <c r="AX8" s="124">
        <f t="shared" si="11"/>
        <v>0</v>
      </c>
      <c r="AY8" s="124">
        <f t="shared" si="11"/>
        <v>1</v>
      </c>
      <c r="AZ8" s="124">
        <f t="shared" si="11"/>
        <v>0</v>
      </c>
      <c r="BB8" s="124">
        <f t="shared" ref="BB8:BM8" si="12">SUM(BB9:BB20)</f>
        <v>0</v>
      </c>
      <c r="BC8" s="124">
        <f t="shared" si="12"/>
        <v>0</v>
      </c>
      <c r="BD8" s="124">
        <f t="shared" si="12"/>
        <v>0</v>
      </c>
      <c r="BE8" s="124">
        <f t="shared" si="12"/>
        <v>0</v>
      </c>
      <c r="BF8" s="124">
        <f t="shared" si="12"/>
        <v>0</v>
      </c>
      <c r="BG8" s="124">
        <f t="shared" si="12"/>
        <v>0</v>
      </c>
      <c r="BH8" s="124">
        <f t="shared" si="12"/>
        <v>0</v>
      </c>
      <c r="BI8" s="124">
        <f t="shared" si="12"/>
        <v>0</v>
      </c>
      <c r="BJ8" s="124">
        <f t="shared" si="12"/>
        <v>0</v>
      </c>
      <c r="BK8" s="124">
        <f t="shared" si="12"/>
        <v>0</v>
      </c>
      <c r="BL8" s="124">
        <f t="shared" si="12"/>
        <v>0</v>
      </c>
      <c r="BM8" s="124">
        <f t="shared" si="12"/>
        <v>0</v>
      </c>
      <c r="BO8" s="124">
        <f t="shared" ref="BO8:BZ8" si="13">SUM(BO9:BO20)</f>
        <v>0</v>
      </c>
      <c r="BP8" s="124">
        <f t="shared" si="13"/>
        <v>0</v>
      </c>
      <c r="BQ8" s="124">
        <f t="shared" si="13"/>
        <v>0</v>
      </c>
      <c r="BR8" s="124">
        <f t="shared" si="13"/>
        <v>0</v>
      </c>
      <c r="BS8" s="124">
        <f t="shared" si="13"/>
        <v>0</v>
      </c>
      <c r="BT8" s="124">
        <f t="shared" si="13"/>
        <v>0</v>
      </c>
      <c r="BU8" s="124">
        <f t="shared" si="13"/>
        <v>0</v>
      </c>
      <c r="BV8" s="124">
        <f t="shared" si="13"/>
        <v>0</v>
      </c>
      <c r="BW8" s="124">
        <f t="shared" si="13"/>
        <v>0</v>
      </c>
      <c r="BX8" s="124">
        <f t="shared" si="13"/>
        <v>0</v>
      </c>
      <c r="BY8" s="124">
        <f t="shared" si="13"/>
        <v>0</v>
      </c>
      <c r="BZ8" s="124">
        <f t="shared" si="13"/>
        <v>0</v>
      </c>
      <c r="CB8" s="124">
        <f t="shared" ref="CB8:CM8" si="14">SUM(CB9:CB20)</f>
        <v>0</v>
      </c>
      <c r="CC8" s="124">
        <f t="shared" si="14"/>
        <v>0</v>
      </c>
      <c r="CD8" s="124">
        <f t="shared" si="14"/>
        <v>0</v>
      </c>
      <c r="CE8" s="124">
        <f t="shared" si="14"/>
        <v>0</v>
      </c>
      <c r="CF8" s="124">
        <f t="shared" si="14"/>
        <v>0</v>
      </c>
      <c r="CG8" s="124">
        <f t="shared" si="14"/>
        <v>0</v>
      </c>
      <c r="CH8" s="124">
        <f t="shared" si="14"/>
        <v>0</v>
      </c>
      <c r="CI8" s="124">
        <f t="shared" si="14"/>
        <v>0</v>
      </c>
      <c r="CJ8" s="124">
        <f t="shared" si="14"/>
        <v>0</v>
      </c>
      <c r="CK8" s="124">
        <f t="shared" si="14"/>
        <v>0</v>
      </c>
      <c r="CL8" s="124">
        <f t="shared" si="14"/>
        <v>0</v>
      </c>
      <c r="CM8" s="124">
        <f t="shared" si="14"/>
        <v>0</v>
      </c>
    </row>
    <row r="9" spans="1:91" ht="13.5" customHeight="1">
      <c r="A9" s="125">
        <v>1.1000000000000001</v>
      </c>
      <c r="B9" s="103" t="s">
        <v>190</v>
      </c>
      <c r="C9" s="111">
        <v>1</v>
      </c>
      <c r="D9" s="111"/>
      <c r="E9" s="111"/>
      <c r="F9" s="111"/>
      <c r="G9" s="111"/>
      <c r="H9" s="126">
        <f t="shared" si="8"/>
        <v>38.888888888888893</v>
      </c>
      <c r="I9" s="103">
        <f t="shared" ref="I9:I20" si="15">J9+N9</f>
        <v>108</v>
      </c>
      <c r="J9" s="103">
        <f t="shared" ref="J9:J20" si="16">O9*O$6+P9*P$6+Q9*Q$6+R9*R$6+S9*S$6+T9*T$6+U9*U$6+V9*V$6+W9*W$6+X9*X$6+Y9*Y$6+Z9*Z$6</f>
        <v>42</v>
      </c>
      <c r="K9" s="103">
        <v>30</v>
      </c>
      <c r="L9" s="103"/>
      <c r="M9" s="103">
        <v>12</v>
      </c>
      <c r="N9" s="103">
        <v>66</v>
      </c>
      <c r="O9" s="103">
        <v>3</v>
      </c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B9" s="127">
        <f t="shared" ref="AB9:AM9" si="17">IF(ISERROR(SEARCH(AB$7,$C9,1)),"-",IF(COUNTIF($C9,AB$7)=1,1,IF(ISERROR(SEARCH(CONCATENATE(AB$7,","),$C9,1)),IF(ISERROR(SEARCH(CONCATENATE(",",AB$7),$C9,1)),"-",1),1)))</f>
        <v>1</v>
      </c>
      <c r="AC9" s="127" t="str">
        <f t="shared" si="17"/>
        <v>-</v>
      </c>
      <c r="AD9" s="127" t="str">
        <f t="shared" si="17"/>
        <v>-</v>
      </c>
      <c r="AE9" s="127" t="str">
        <f t="shared" si="17"/>
        <v>-</v>
      </c>
      <c r="AF9" s="127" t="str">
        <f t="shared" si="17"/>
        <v>-</v>
      </c>
      <c r="AG9" s="127" t="str">
        <f t="shared" si="17"/>
        <v>-</v>
      </c>
      <c r="AH9" s="127" t="str">
        <f t="shared" si="17"/>
        <v>-</v>
      </c>
      <c r="AI9" s="127" t="str">
        <f t="shared" si="17"/>
        <v>-</v>
      </c>
      <c r="AJ9" s="127" t="str">
        <f t="shared" si="17"/>
        <v>-</v>
      </c>
      <c r="AK9" s="127" t="str">
        <f t="shared" si="17"/>
        <v>-</v>
      </c>
      <c r="AL9" s="127" t="str">
        <f t="shared" si="17"/>
        <v>-</v>
      </c>
      <c r="AM9" s="127" t="str">
        <f t="shared" si="17"/>
        <v>-</v>
      </c>
      <c r="AO9" s="127" t="str">
        <f t="shared" ref="AO9:AZ9" si="18">IF(ISERROR(SEARCH(AO$7,$D9,1)),"-",IF(COUNTIF($D9,AO$7)=1,1,IF(ISERROR(SEARCH(CONCATENATE(AO$7,","),$D9,1)),IF(ISERROR(SEARCH(CONCATENATE(",",AO$7),$D9,1)),"-",1),1)))</f>
        <v>-</v>
      </c>
      <c r="AP9" s="127" t="str">
        <f t="shared" si="18"/>
        <v>-</v>
      </c>
      <c r="AQ9" s="127" t="str">
        <f t="shared" si="18"/>
        <v>-</v>
      </c>
      <c r="AR9" s="127" t="str">
        <f t="shared" si="18"/>
        <v>-</v>
      </c>
      <c r="AS9" s="127" t="str">
        <f t="shared" si="18"/>
        <v>-</v>
      </c>
      <c r="AT9" s="127" t="str">
        <f t="shared" si="18"/>
        <v>-</v>
      </c>
      <c r="AU9" s="127" t="str">
        <f t="shared" si="18"/>
        <v>-</v>
      </c>
      <c r="AV9" s="127" t="str">
        <f t="shared" si="18"/>
        <v>-</v>
      </c>
      <c r="AW9" s="127" t="str">
        <f t="shared" si="18"/>
        <v>-</v>
      </c>
      <c r="AX9" s="127" t="str">
        <f t="shared" si="18"/>
        <v>-</v>
      </c>
      <c r="AY9" s="127" t="str">
        <f t="shared" si="18"/>
        <v>-</v>
      </c>
      <c r="AZ9" s="127" t="str">
        <f t="shared" si="18"/>
        <v>-</v>
      </c>
      <c r="BB9" s="127" t="str">
        <f t="shared" ref="BB9:BM9" si="19">IF(ISERROR(SEARCH(BB$7,$E9,1)),"-",IF(COUNTIF($E9,BB$7)=1,1,IF(ISERROR(SEARCH(CONCATENATE(BB$7,","),$E9,1)),IF(ISERROR(SEARCH(CONCATENATE(",",BB$7),$E9,1)),"-",1),1)))</f>
        <v>-</v>
      </c>
      <c r="BC9" s="127" t="str">
        <f t="shared" si="19"/>
        <v>-</v>
      </c>
      <c r="BD9" s="127" t="str">
        <f t="shared" si="19"/>
        <v>-</v>
      </c>
      <c r="BE9" s="127" t="str">
        <f t="shared" si="19"/>
        <v>-</v>
      </c>
      <c r="BF9" s="127" t="str">
        <f t="shared" si="19"/>
        <v>-</v>
      </c>
      <c r="BG9" s="127" t="str">
        <f t="shared" si="19"/>
        <v>-</v>
      </c>
      <c r="BH9" s="127" t="str">
        <f t="shared" si="19"/>
        <v>-</v>
      </c>
      <c r="BI9" s="127" t="str">
        <f t="shared" si="19"/>
        <v>-</v>
      </c>
      <c r="BJ9" s="127" t="str">
        <f t="shared" si="19"/>
        <v>-</v>
      </c>
      <c r="BK9" s="127" t="str">
        <f t="shared" si="19"/>
        <v>-</v>
      </c>
      <c r="BL9" s="127" t="str">
        <f t="shared" si="19"/>
        <v>-</v>
      </c>
      <c r="BM9" s="127" t="str">
        <f t="shared" si="19"/>
        <v>-</v>
      </c>
      <c r="BO9" s="127" t="str">
        <f t="shared" ref="BO9:BZ9" si="20">IF(ISERROR(SEARCH(BO$7,$F9,1)),"-",IF(COUNTIF($F9,BO$7)=1,1,IF(ISERROR(SEARCH(CONCATENATE(BO$7,","),$F9,1)),IF(ISERROR(SEARCH(CONCATENATE(",",BO$7),$F9,1)),"-",1),1)))</f>
        <v>-</v>
      </c>
      <c r="BP9" s="127" t="str">
        <f t="shared" si="20"/>
        <v>-</v>
      </c>
      <c r="BQ9" s="127" t="str">
        <f t="shared" si="20"/>
        <v>-</v>
      </c>
      <c r="BR9" s="127" t="str">
        <f t="shared" si="20"/>
        <v>-</v>
      </c>
      <c r="BS9" s="127" t="str">
        <f t="shared" si="20"/>
        <v>-</v>
      </c>
      <c r="BT9" s="127" t="str">
        <f t="shared" si="20"/>
        <v>-</v>
      </c>
      <c r="BU9" s="127" t="str">
        <f t="shared" si="20"/>
        <v>-</v>
      </c>
      <c r="BV9" s="127" t="str">
        <f t="shared" si="20"/>
        <v>-</v>
      </c>
      <c r="BW9" s="127" t="str">
        <f t="shared" si="20"/>
        <v>-</v>
      </c>
      <c r="BX9" s="127" t="str">
        <f t="shared" si="20"/>
        <v>-</v>
      </c>
      <c r="BY9" s="127" t="str">
        <f t="shared" si="20"/>
        <v>-</v>
      </c>
      <c r="BZ9" s="127" t="str">
        <f t="shared" si="20"/>
        <v>-</v>
      </c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</row>
    <row r="10" spans="1:91" ht="13.5" customHeight="1">
      <c r="A10" s="125">
        <v>2</v>
      </c>
      <c r="B10" s="103" t="s">
        <v>191</v>
      </c>
      <c r="C10" s="111"/>
      <c r="D10" s="111">
        <v>2</v>
      </c>
      <c r="E10" s="111"/>
      <c r="F10" s="111"/>
      <c r="G10" s="111"/>
      <c r="H10" s="126">
        <f t="shared" si="8"/>
        <v>44.444444444444443</v>
      </c>
      <c r="I10" s="103">
        <f t="shared" si="15"/>
        <v>54</v>
      </c>
      <c r="J10" s="103">
        <f t="shared" si="16"/>
        <v>24</v>
      </c>
      <c r="K10" s="103">
        <v>16</v>
      </c>
      <c r="L10" s="103"/>
      <c r="M10" s="103">
        <v>8</v>
      </c>
      <c r="N10" s="103">
        <v>30</v>
      </c>
      <c r="O10" s="103"/>
      <c r="P10" s="103">
        <v>3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B10" s="127" t="str">
        <f t="shared" ref="AB10:AM10" si="21">IF(ISERROR(SEARCH(AB$7,$C10,1)),"-",IF(COUNTIF($C10,AB$7)=1,1,IF(ISERROR(SEARCH(CONCATENATE(AB$7,","),$C10,1)),IF(ISERROR(SEARCH(CONCATENATE(",",AB$7),$C10,1)),"-",1),1)))</f>
        <v>-</v>
      </c>
      <c r="AC10" s="127" t="str">
        <f t="shared" si="21"/>
        <v>-</v>
      </c>
      <c r="AD10" s="127" t="str">
        <f t="shared" si="21"/>
        <v>-</v>
      </c>
      <c r="AE10" s="127" t="str">
        <f t="shared" si="21"/>
        <v>-</v>
      </c>
      <c r="AF10" s="127" t="str">
        <f t="shared" si="21"/>
        <v>-</v>
      </c>
      <c r="AG10" s="127" t="str">
        <f t="shared" si="21"/>
        <v>-</v>
      </c>
      <c r="AH10" s="127" t="str">
        <f t="shared" si="21"/>
        <v>-</v>
      </c>
      <c r="AI10" s="127" t="str">
        <f t="shared" si="21"/>
        <v>-</v>
      </c>
      <c r="AJ10" s="127" t="str">
        <f t="shared" si="21"/>
        <v>-</v>
      </c>
      <c r="AK10" s="127" t="str">
        <f t="shared" si="21"/>
        <v>-</v>
      </c>
      <c r="AL10" s="127" t="str">
        <f t="shared" si="21"/>
        <v>-</v>
      </c>
      <c r="AM10" s="127" t="str">
        <f t="shared" si="21"/>
        <v>-</v>
      </c>
      <c r="AO10" s="127" t="str">
        <f t="shared" ref="AO10:AZ10" si="22">IF(ISERROR(SEARCH(AO$7,$D10,1)),"-",IF(COUNTIF($D10,AO$7)=1,1,IF(ISERROR(SEARCH(CONCATENATE(AO$7,","),$D10,1)),IF(ISERROR(SEARCH(CONCATENATE(",",AO$7),$D10,1)),"-",1),1)))</f>
        <v>-</v>
      </c>
      <c r="AP10" s="127">
        <f t="shared" si="22"/>
        <v>1</v>
      </c>
      <c r="AQ10" s="127" t="str">
        <f t="shared" si="22"/>
        <v>-</v>
      </c>
      <c r="AR10" s="127" t="str">
        <f t="shared" si="22"/>
        <v>-</v>
      </c>
      <c r="AS10" s="127" t="str">
        <f t="shared" si="22"/>
        <v>-</v>
      </c>
      <c r="AT10" s="127" t="str">
        <f t="shared" si="22"/>
        <v>-</v>
      </c>
      <c r="AU10" s="127" t="str">
        <f t="shared" si="22"/>
        <v>-</v>
      </c>
      <c r="AV10" s="127" t="str">
        <f t="shared" si="22"/>
        <v>-</v>
      </c>
      <c r="AW10" s="127" t="str">
        <f t="shared" si="22"/>
        <v>-</v>
      </c>
      <c r="AX10" s="127" t="str">
        <f t="shared" si="22"/>
        <v>-</v>
      </c>
      <c r="AY10" s="127" t="str">
        <f t="shared" si="22"/>
        <v>-</v>
      </c>
      <c r="AZ10" s="127" t="str">
        <f t="shared" si="22"/>
        <v>-</v>
      </c>
      <c r="BB10" s="127" t="str">
        <f t="shared" ref="BB10:BM10" si="23">IF(ISERROR(SEARCH(BB$7,$E10,1)),"-",IF(COUNTIF($E10,BB$7)=1,1,IF(ISERROR(SEARCH(CONCATENATE(BB$7,","),$E10,1)),IF(ISERROR(SEARCH(CONCATENATE(",",BB$7),$E10,1)),"-",1),1)))</f>
        <v>-</v>
      </c>
      <c r="BC10" s="127" t="str">
        <f t="shared" si="23"/>
        <v>-</v>
      </c>
      <c r="BD10" s="127" t="str">
        <f t="shared" si="23"/>
        <v>-</v>
      </c>
      <c r="BE10" s="127" t="str">
        <f t="shared" si="23"/>
        <v>-</v>
      </c>
      <c r="BF10" s="127" t="str">
        <f t="shared" si="23"/>
        <v>-</v>
      </c>
      <c r="BG10" s="127" t="str">
        <f t="shared" si="23"/>
        <v>-</v>
      </c>
      <c r="BH10" s="127" t="str">
        <f t="shared" si="23"/>
        <v>-</v>
      </c>
      <c r="BI10" s="127" t="str">
        <f t="shared" si="23"/>
        <v>-</v>
      </c>
      <c r="BJ10" s="127" t="str">
        <f t="shared" si="23"/>
        <v>-</v>
      </c>
      <c r="BK10" s="127" t="str">
        <f t="shared" si="23"/>
        <v>-</v>
      </c>
      <c r="BL10" s="127" t="str">
        <f t="shared" si="23"/>
        <v>-</v>
      </c>
      <c r="BM10" s="127" t="str">
        <f t="shared" si="23"/>
        <v>-</v>
      </c>
      <c r="BO10" s="127" t="str">
        <f t="shared" ref="BO10:BZ10" si="24">IF(ISERROR(SEARCH(BO$7,$F10,1)),"-",IF(COUNTIF($F10,BO$7)=1,1,IF(ISERROR(SEARCH(CONCATENATE(BO$7,","),$F10,1)),IF(ISERROR(SEARCH(CONCATENATE(",",BO$7),$F10,1)),"-",1),1)))</f>
        <v>-</v>
      </c>
      <c r="BP10" s="127" t="str">
        <f t="shared" si="24"/>
        <v>-</v>
      </c>
      <c r="BQ10" s="127" t="str">
        <f t="shared" si="24"/>
        <v>-</v>
      </c>
      <c r="BR10" s="127" t="str">
        <f t="shared" si="24"/>
        <v>-</v>
      </c>
      <c r="BS10" s="127" t="str">
        <f t="shared" si="24"/>
        <v>-</v>
      </c>
      <c r="BT10" s="127" t="str">
        <f t="shared" si="24"/>
        <v>-</v>
      </c>
      <c r="BU10" s="127" t="str">
        <f t="shared" si="24"/>
        <v>-</v>
      </c>
      <c r="BV10" s="127" t="str">
        <f t="shared" si="24"/>
        <v>-</v>
      </c>
      <c r="BW10" s="127" t="str">
        <f t="shared" si="24"/>
        <v>-</v>
      </c>
      <c r="BX10" s="127" t="str">
        <f t="shared" si="24"/>
        <v>-</v>
      </c>
      <c r="BY10" s="127" t="str">
        <f t="shared" si="24"/>
        <v>-</v>
      </c>
      <c r="BZ10" s="127" t="str">
        <f t="shared" si="24"/>
        <v>-</v>
      </c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</row>
    <row r="11" spans="1:91" ht="13.5" customHeight="1">
      <c r="A11" s="125">
        <v>3</v>
      </c>
      <c r="B11" s="103" t="s">
        <v>192</v>
      </c>
      <c r="C11" s="111"/>
      <c r="D11" s="111">
        <v>1</v>
      </c>
      <c r="E11" s="111"/>
      <c r="F11" s="111"/>
      <c r="G11" s="111"/>
      <c r="H11" s="126">
        <f t="shared" si="8"/>
        <v>51.851851851851848</v>
      </c>
      <c r="I11" s="103">
        <f t="shared" si="15"/>
        <v>81</v>
      </c>
      <c r="J11" s="103">
        <f t="shared" si="16"/>
        <v>42</v>
      </c>
      <c r="K11" s="103">
        <v>30</v>
      </c>
      <c r="L11" s="103"/>
      <c r="M11" s="103">
        <v>12</v>
      </c>
      <c r="N11" s="103">
        <v>39</v>
      </c>
      <c r="O11" s="103">
        <v>3</v>
      </c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B11" s="127" t="str">
        <f t="shared" ref="AB11:AM11" si="25">IF(ISERROR(SEARCH(AB$7,$C11,1)),"-",IF(COUNTIF($C11,AB$7)=1,1,IF(ISERROR(SEARCH(CONCATENATE(AB$7,","),$C11,1)),IF(ISERROR(SEARCH(CONCATENATE(",",AB$7),$C11,1)),"-",1),1)))</f>
        <v>-</v>
      </c>
      <c r="AC11" s="127" t="str">
        <f t="shared" si="25"/>
        <v>-</v>
      </c>
      <c r="AD11" s="127" t="str">
        <f t="shared" si="25"/>
        <v>-</v>
      </c>
      <c r="AE11" s="127" t="str">
        <f t="shared" si="25"/>
        <v>-</v>
      </c>
      <c r="AF11" s="127" t="str">
        <f t="shared" si="25"/>
        <v>-</v>
      </c>
      <c r="AG11" s="127" t="str">
        <f t="shared" si="25"/>
        <v>-</v>
      </c>
      <c r="AH11" s="127" t="str">
        <f t="shared" si="25"/>
        <v>-</v>
      </c>
      <c r="AI11" s="127" t="str">
        <f t="shared" si="25"/>
        <v>-</v>
      </c>
      <c r="AJ11" s="127" t="str">
        <f t="shared" si="25"/>
        <v>-</v>
      </c>
      <c r="AK11" s="127" t="str">
        <f t="shared" si="25"/>
        <v>-</v>
      </c>
      <c r="AL11" s="127" t="str">
        <f t="shared" si="25"/>
        <v>-</v>
      </c>
      <c r="AM11" s="127" t="str">
        <f t="shared" si="25"/>
        <v>-</v>
      </c>
      <c r="AO11" s="127">
        <f t="shared" ref="AO11:AZ11" si="26">IF(ISERROR(SEARCH(AO$7,$D11,1)),"-",IF(COUNTIF($D11,AO$7)=1,1,IF(ISERROR(SEARCH(CONCATENATE(AO$7,","),$D11,1)),IF(ISERROR(SEARCH(CONCATENATE(",",AO$7),$D11,1)),"-",1),1)))</f>
        <v>1</v>
      </c>
      <c r="AP11" s="127" t="str">
        <f t="shared" si="26"/>
        <v>-</v>
      </c>
      <c r="AQ11" s="127" t="str">
        <f t="shared" si="26"/>
        <v>-</v>
      </c>
      <c r="AR11" s="127" t="str">
        <f t="shared" si="26"/>
        <v>-</v>
      </c>
      <c r="AS11" s="127" t="str">
        <f t="shared" si="26"/>
        <v>-</v>
      </c>
      <c r="AT11" s="127" t="str">
        <f t="shared" si="26"/>
        <v>-</v>
      </c>
      <c r="AU11" s="127" t="str">
        <f t="shared" si="26"/>
        <v>-</v>
      </c>
      <c r="AV11" s="127" t="str">
        <f t="shared" si="26"/>
        <v>-</v>
      </c>
      <c r="AW11" s="127" t="str">
        <f t="shared" si="26"/>
        <v>-</v>
      </c>
      <c r="AX11" s="127" t="str">
        <f t="shared" si="26"/>
        <v>-</v>
      </c>
      <c r="AY11" s="127" t="str">
        <f t="shared" si="26"/>
        <v>-</v>
      </c>
      <c r="AZ11" s="127" t="str">
        <f t="shared" si="26"/>
        <v>-</v>
      </c>
      <c r="BB11" s="127" t="str">
        <f t="shared" ref="BB11:BM11" si="27">IF(ISERROR(SEARCH(BB$7,$E11,1)),"-",IF(COUNTIF($E11,BB$7)=1,1,IF(ISERROR(SEARCH(CONCATENATE(BB$7,","),$E11,1)),IF(ISERROR(SEARCH(CONCATENATE(",",BB$7),$E11,1)),"-",1),1)))</f>
        <v>-</v>
      </c>
      <c r="BC11" s="127" t="str">
        <f t="shared" si="27"/>
        <v>-</v>
      </c>
      <c r="BD11" s="127" t="str">
        <f t="shared" si="27"/>
        <v>-</v>
      </c>
      <c r="BE11" s="127" t="str">
        <f t="shared" si="27"/>
        <v>-</v>
      </c>
      <c r="BF11" s="127" t="str">
        <f t="shared" si="27"/>
        <v>-</v>
      </c>
      <c r="BG11" s="127" t="str">
        <f t="shared" si="27"/>
        <v>-</v>
      </c>
      <c r="BH11" s="127" t="str">
        <f t="shared" si="27"/>
        <v>-</v>
      </c>
      <c r="BI11" s="127" t="str">
        <f t="shared" si="27"/>
        <v>-</v>
      </c>
      <c r="BJ11" s="127" t="str">
        <f t="shared" si="27"/>
        <v>-</v>
      </c>
      <c r="BK11" s="127" t="str">
        <f t="shared" si="27"/>
        <v>-</v>
      </c>
      <c r="BL11" s="127" t="str">
        <f t="shared" si="27"/>
        <v>-</v>
      </c>
      <c r="BM11" s="127" t="str">
        <f t="shared" si="27"/>
        <v>-</v>
      </c>
      <c r="BO11" s="127" t="str">
        <f t="shared" ref="BO11:BZ11" si="28">IF(ISERROR(SEARCH(BO$7,$F11,1)),"-",IF(COUNTIF($F11,BO$7)=1,1,IF(ISERROR(SEARCH(CONCATENATE(BO$7,","),$F11,1)),IF(ISERROR(SEARCH(CONCATENATE(",",BO$7),$F11,1)),"-",1),1)))</f>
        <v>-</v>
      </c>
      <c r="BP11" s="127" t="str">
        <f t="shared" si="28"/>
        <v>-</v>
      </c>
      <c r="BQ11" s="127" t="str">
        <f t="shared" si="28"/>
        <v>-</v>
      </c>
      <c r="BR11" s="127" t="str">
        <f t="shared" si="28"/>
        <v>-</v>
      </c>
      <c r="BS11" s="127" t="str">
        <f t="shared" si="28"/>
        <v>-</v>
      </c>
      <c r="BT11" s="127" t="str">
        <f t="shared" si="28"/>
        <v>-</v>
      </c>
      <c r="BU11" s="127" t="str">
        <f t="shared" si="28"/>
        <v>-</v>
      </c>
      <c r="BV11" s="127" t="str">
        <f t="shared" si="28"/>
        <v>-</v>
      </c>
      <c r="BW11" s="127" t="str">
        <f t="shared" si="28"/>
        <v>-</v>
      </c>
      <c r="BX11" s="127" t="str">
        <f t="shared" si="28"/>
        <v>-</v>
      </c>
      <c r="BY11" s="127" t="str">
        <f t="shared" si="28"/>
        <v>-</v>
      </c>
      <c r="BZ11" s="127" t="str">
        <f t="shared" si="28"/>
        <v>-</v>
      </c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</row>
    <row r="12" spans="1:91" ht="13.5" customHeight="1">
      <c r="A12" s="125">
        <v>4</v>
      </c>
      <c r="B12" s="103" t="s">
        <v>193</v>
      </c>
      <c r="C12" s="111">
        <v>4</v>
      </c>
      <c r="D12" s="111"/>
      <c r="E12" s="111"/>
      <c r="F12" s="111"/>
      <c r="G12" s="111"/>
      <c r="H12" s="126">
        <f t="shared" si="8"/>
        <v>51.851851851851848</v>
      </c>
      <c r="I12" s="103">
        <f t="shared" si="15"/>
        <v>108</v>
      </c>
      <c r="J12" s="103">
        <f t="shared" si="16"/>
        <v>56</v>
      </c>
      <c r="K12" s="103">
        <v>42</v>
      </c>
      <c r="L12" s="103"/>
      <c r="M12" s="103">
        <v>14</v>
      </c>
      <c r="N12" s="103">
        <v>52</v>
      </c>
      <c r="O12" s="103"/>
      <c r="P12" s="103"/>
      <c r="Q12" s="103"/>
      <c r="R12" s="103">
        <v>4</v>
      </c>
      <c r="S12" s="103"/>
      <c r="T12" s="103"/>
      <c r="U12" s="103"/>
      <c r="V12" s="103"/>
      <c r="W12" s="103"/>
      <c r="X12" s="103"/>
      <c r="Y12" s="103"/>
      <c r="Z12" s="103"/>
      <c r="AB12" s="127" t="str">
        <f t="shared" ref="AB12:AM12" si="29">IF(ISERROR(SEARCH(AB$7,$C12,1)),"-",IF(COUNTIF($C12,AB$7)=1,1,IF(ISERROR(SEARCH(CONCATENATE(AB$7,","),$C12,1)),IF(ISERROR(SEARCH(CONCATENATE(",",AB$7),$C12,1)),"-",1),1)))</f>
        <v>-</v>
      </c>
      <c r="AC12" s="127" t="str">
        <f t="shared" si="29"/>
        <v>-</v>
      </c>
      <c r="AD12" s="127" t="str">
        <f t="shared" si="29"/>
        <v>-</v>
      </c>
      <c r="AE12" s="127">
        <f t="shared" si="29"/>
        <v>1</v>
      </c>
      <c r="AF12" s="127" t="str">
        <f t="shared" si="29"/>
        <v>-</v>
      </c>
      <c r="AG12" s="127" t="str">
        <f t="shared" si="29"/>
        <v>-</v>
      </c>
      <c r="AH12" s="127" t="str">
        <f t="shared" si="29"/>
        <v>-</v>
      </c>
      <c r="AI12" s="127" t="str">
        <f t="shared" si="29"/>
        <v>-</v>
      </c>
      <c r="AJ12" s="127" t="str">
        <f t="shared" si="29"/>
        <v>-</v>
      </c>
      <c r="AK12" s="127" t="str">
        <f t="shared" si="29"/>
        <v>-</v>
      </c>
      <c r="AL12" s="127" t="str">
        <f t="shared" si="29"/>
        <v>-</v>
      </c>
      <c r="AM12" s="127" t="str">
        <f t="shared" si="29"/>
        <v>-</v>
      </c>
      <c r="AO12" s="127" t="str">
        <f t="shared" ref="AO12:AZ12" si="30">IF(ISERROR(SEARCH(AO$7,$D12,1)),"-",IF(COUNTIF($D12,AO$7)=1,1,IF(ISERROR(SEARCH(CONCATENATE(AO$7,","),$D12,1)),IF(ISERROR(SEARCH(CONCATENATE(",",AO$7),$D12,1)),"-",1),1)))</f>
        <v>-</v>
      </c>
      <c r="AP12" s="127" t="str">
        <f t="shared" si="30"/>
        <v>-</v>
      </c>
      <c r="AQ12" s="127" t="str">
        <f t="shared" si="30"/>
        <v>-</v>
      </c>
      <c r="AR12" s="127" t="str">
        <f t="shared" si="30"/>
        <v>-</v>
      </c>
      <c r="AS12" s="127" t="str">
        <f t="shared" si="30"/>
        <v>-</v>
      </c>
      <c r="AT12" s="127" t="str">
        <f t="shared" si="30"/>
        <v>-</v>
      </c>
      <c r="AU12" s="127" t="str">
        <f t="shared" si="30"/>
        <v>-</v>
      </c>
      <c r="AV12" s="127" t="str">
        <f t="shared" si="30"/>
        <v>-</v>
      </c>
      <c r="AW12" s="127" t="str">
        <f t="shared" si="30"/>
        <v>-</v>
      </c>
      <c r="AX12" s="127" t="str">
        <f t="shared" si="30"/>
        <v>-</v>
      </c>
      <c r="AY12" s="127" t="str">
        <f t="shared" si="30"/>
        <v>-</v>
      </c>
      <c r="AZ12" s="127" t="str">
        <f t="shared" si="30"/>
        <v>-</v>
      </c>
      <c r="BB12" s="127" t="str">
        <f t="shared" ref="BB12:BM12" si="31">IF(ISERROR(SEARCH(BB$7,$E12,1)),"-",IF(COUNTIF($E12,BB$7)=1,1,IF(ISERROR(SEARCH(CONCATENATE(BB$7,","),$E12,1)),IF(ISERROR(SEARCH(CONCATENATE(",",BB$7),$E12,1)),"-",1),1)))</f>
        <v>-</v>
      </c>
      <c r="BC12" s="127" t="str">
        <f t="shared" si="31"/>
        <v>-</v>
      </c>
      <c r="BD12" s="127" t="str">
        <f t="shared" si="31"/>
        <v>-</v>
      </c>
      <c r="BE12" s="127" t="str">
        <f t="shared" si="31"/>
        <v>-</v>
      </c>
      <c r="BF12" s="127" t="str">
        <f t="shared" si="31"/>
        <v>-</v>
      </c>
      <c r="BG12" s="127" t="str">
        <f t="shared" si="31"/>
        <v>-</v>
      </c>
      <c r="BH12" s="127" t="str">
        <f t="shared" si="31"/>
        <v>-</v>
      </c>
      <c r="BI12" s="127" t="str">
        <f t="shared" si="31"/>
        <v>-</v>
      </c>
      <c r="BJ12" s="127" t="str">
        <f t="shared" si="31"/>
        <v>-</v>
      </c>
      <c r="BK12" s="127" t="str">
        <f t="shared" si="31"/>
        <v>-</v>
      </c>
      <c r="BL12" s="127" t="str">
        <f t="shared" si="31"/>
        <v>-</v>
      </c>
      <c r="BM12" s="127" t="str">
        <f t="shared" si="31"/>
        <v>-</v>
      </c>
      <c r="BO12" s="127" t="str">
        <f t="shared" ref="BO12:BZ12" si="32">IF(ISERROR(SEARCH(BO$7,$F12,1)),"-",IF(COUNTIF($F12,BO$7)=1,1,IF(ISERROR(SEARCH(CONCATENATE(BO$7,","),$F12,1)),IF(ISERROR(SEARCH(CONCATENATE(",",BO$7),$F12,1)),"-",1),1)))</f>
        <v>-</v>
      </c>
      <c r="BP12" s="127" t="str">
        <f t="shared" si="32"/>
        <v>-</v>
      </c>
      <c r="BQ12" s="127" t="str">
        <f t="shared" si="32"/>
        <v>-</v>
      </c>
      <c r="BR12" s="127" t="str">
        <f t="shared" si="32"/>
        <v>-</v>
      </c>
      <c r="BS12" s="127" t="str">
        <f t="shared" si="32"/>
        <v>-</v>
      </c>
      <c r="BT12" s="127" t="str">
        <f t="shared" si="32"/>
        <v>-</v>
      </c>
      <c r="BU12" s="127" t="str">
        <f t="shared" si="32"/>
        <v>-</v>
      </c>
      <c r="BV12" s="127" t="str">
        <f t="shared" si="32"/>
        <v>-</v>
      </c>
      <c r="BW12" s="127" t="str">
        <f t="shared" si="32"/>
        <v>-</v>
      </c>
      <c r="BX12" s="127" t="str">
        <f t="shared" si="32"/>
        <v>-</v>
      </c>
      <c r="BY12" s="127" t="str">
        <f t="shared" si="32"/>
        <v>-</v>
      </c>
      <c r="BZ12" s="127" t="str">
        <f t="shared" si="32"/>
        <v>-</v>
      </c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</row>
    <row r="13" spans="1:91" ht="13.5" customHeight="1">
      <c r="A13" s="125">
        <v>5</v>
      </c>
      <c r="B13" s="103" t="s">
        <v>194</v>
      </c>
      <c r="C13" s="111"/>
      <c r="D13" s="111">
        <v>11</v>
      </c>
      <c r="E13" s="111"/>
      <c r="F13" s="111"/>
      <c r="G13" s="111"/>
      <c r="H13" s="126">
        <f t="shared" si="8"/>
        <v>44.444444444444443</v>
      </c>
      <c r="I13" s="103">
        <f t="shared" si="15"/>
        <v>54</v>
      </c>
      <c r="J13" s="103">
        <f t="shared" si="16"/>
        <v>24</v>
      </c>
      <c r="K13" s="103">
        <v>16</v>
      </c>
      <c r="L13" s="103"/>
      <c r="M13" s="103">
        <v>8</v>
      </c>
      <c r="N13" s="103">
        <v>30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>
        <v>3</v>
      </c>
      <c r="Z13" s="103"/>
      <c r="AB13" s="127" t="str">
        <f t="shared" ref="AB13:AM13" si="33">IF(ISERROR(SEARCH(AB$7,$C13,1)),"-",IF(COUNTIF($C13,AB$7)=1,1,IF(ISERROR(SEARCH(CONCATENATE(AB$7,","),$C13,1)),IF(ISERROR(SEARCH(CONCATENATE(",",AB$7),$C13,1)),"-",1),1)))</f>
        <v>-</v>
      </c>
      <c r="AC13" s="127" t="str">
        <f t="shared" si="33"/>
        <v>-</v>
      </c>
      <c r="AD13" s="127" t="str">
        <f t="shared" si="33"/>
        <v>-</v>
      </c>
      <c r="AE13" s="127" t="str">
        <f t="shared" si="33"/>
        <v>-</v>
      </c>
      <c r="AF13" s="127" t="str">
        <f t="shared" si="33"/>
        <v>-</v>
      </c>
      <c r="AG13" s="127" t="str">
        <f t="shared" si="33"/>
        <v>-</v>
      </c>
      <c r="AH13" s="127" t="str">
        <f t="shared" si="33"/>
        <v>-</v>
      </c>
      <c r="AI13" s="127" t="str">
        <f t="shared" si="33"/>
        <v>-</v>
      </c>
      <c r="AJ13" s="127" t="str">
        <f t="shared" si="33"/>
        <v>-</v>
      </c>
      <c r="AK13" s="127" t="str">
        <f t="shared" si="33"/>
        <v>-</v>
      </c>
      <c r="AL13" s="127" t="str">
        <f t="shared" si="33"/>
        <v>-</v>
      </c>
      <c r="AM13" s="127" t="str">
        <f t="shared" si="33"/>
        <v>-</v>
      </c>
      <c r="AO13" s="127" t="str">
        <f t="shared" ref="AO13:AZ13" si="34">IF(ISERROR(SEARCH(AO$7,$D13,1)),"-",IF(COUNTIF($D13,AO$7)=1,1,IF(ISERROR(SEARCH(CONCATENATE(AO$7,","),$D13,1)),IF(ISERROR(SEARCH(CONCATENATE(",",AO$7),$D13,1)),"-",1),1)))</f>
        <v>-</v>
      </c>
      <c r="AP13" s="127" t="str">
        <f t="shared" si="34"/>
        <v>-</v>
      </c>
      <c r="AQ13" s="127" t="str">
        <f t="shared" si="34"/>
        <v>-</v>
      </c>
      <c r="AR13" s="127" t="str">
        <f t="shared" si="34"/>
        <v>-</v>
      </c>
      <c r="AS13" s="127" t="str">
        <f t="shared" si="34"/>
        <v>-</v>
      </c>
      <c r="AT13" s="127" t="str">
        <f t="shared" si="34"/>
        <v>-</v>
      </c>
      <c r="AU13" s="127" t="str">
        <f t="shared" si="34"/>
        <v>-</v>
      </c>
      <c r="AV13" s="127" t="str">
        <f t="shared" si="34"/>
        <v>-</v>
      </c>
      <c r="AW13" s="127" t="str">
        <f t="shared" si="34"/>
        <v>-</v>
      </c>
      <c r="AX13" s="127" t="str">
        <f t="shared" si="34"/>
        <v>-</v>
      </c>
      <c r="AY13" s="127">
        <f t="shared" si="34"/>
        <v>1</v>
      </c>
      <c r="AZ13" s="127" t="str">
        <f t="shared" si="34"/>
        <v>-</v>
      </c>
      <c r="BB13" s="127" t="str">
        <f t="shared" ref="BB13:BM13" si="35">IF(ISERROR(SEARCH(BB$7,$E13,1)),"-",IF(COUNTIF($E13,BB$7)=1,1,IF(ISERROR(SEARCH(CONCATENATE(BB$7,","),$E13,1)),IF(ISERROR(SEARCH(CONCATENATE(",",BB$7),$E13,1)),"-",1),1)))</f>
        <v>-</v>
      </c>
      <c r="BC13" s="127" t="str">
        <f t="shared" si="35"/>
        <v>-</v>
      </c>
      <c r="BD13" s="127" t="str">
        <f t="shared" si="35"/>
        <v>-</v>
      </c>
      <c r="BE13" s="127" t="str">
        <f t="shared" si="35"/>
        <v>-</v>
      </c>
      <c r="BF13" s="127" t="str">
        <f t="shared" si="35"/>
        <v>-</v>
      </c>
      <c r="BG13" s="127" t="str">
        <f t="shared" si="35"/>
        <v>-</v>
      </c>
      <c r="BH13" s="127" t="str">
        <f t="shared" si="35"/>
        <v>-</v>
      </c>
      <c r="BI13" s="127" t="str">
        <f t="shared" si="35"/>
        <v>-</v>
      </c>
      <c r="BJ13" s="127" t="str">
        <f t="shared" si="35"/>
        <v>-</v>
      </c>
      <c r="BK13" s="127" t="str">
        <f t="shared" si="35"/>
        <v>-</v>
      </c>
      <c r="BL13" s="127" t="str">
        <f t="shared" si="35"/>
        <v>-</v>
      </c>
      <c r="BM13" s="127" t="str">
        <f t="shared" si="35"/>
        <v>-</v>
      </c>
      <c r="BO13" s="127" t="str">
        <f t="shared" ref="BO13:BZ13" si="36">IF(ISERROR(SEARCH(BO$7,$F13,1)),"-",IF(COUNTIF($F13,BO$7)=1,1,IF(ISERROR(SEARCH(CONCATENATE(BO$7,","),$F13,1)),IF(ISERROR(SEARCH(CONCATENATE(",",BO$7),$F13,1)),"-",1),1)))</f>
        <v>-</v>
      </c>
      <c r="BP13" s="127" t="str">
        <f t="shared" si="36"/>
        <v>-</v>
      </c>
      <c r="BQ13" s="127" t="str">
        <f t="shared" si="36"/>
        <v>-</v>
      </c>
      <c r="BR13" s="127" t="str">
        <f t="shared" si="36"/>
        <v>-</v>
      </c>
      <c r="BS13" s="127" t="str">
        <f t="shared" si="36"/>
        <v>-</v>
      </c>
      <c r="BT13" s="127" t="str">
        <f t="shared" si="36"/>
        <v>-</v>
      </c>
      <c r="BU13" s="127" t="str">
        <f t="shared" si="36"/>
        <v>-</v>
      </c>
      <c r="BV13" s="127" t="str">
        <f t="shared" si="36"/>
        <v>-</v>
      </c>
      <c r="BW13" s="127" t="str">
        <f t="shared" si="36"/>
        <v>-</v>
      </c>
      <c r="BX13" s="127" t="str">
        <f t="shared" si="36"/>
        <v>-</v>
      </c>
      <c r="BY13" s="127" t="str">
        <f t="shared" si="36"/>
        <v>-</v>
      </c>
      <c r="BZ13" s="127" t="str">
        <f t="shared" si="36"/>
        <v>-</v>
      </c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</row>
    <row r="14" spans="1:91" ht="13.5" customHeight="1">
      <c r="A14" s="125">
        <v>6</v>
      </c>
      <c r="B14" s="103" t="s">
        <v>195</v>
      </c>
      <c r="C14" s="111"/>
      <c r="D14" s="111">
        <v>5</v>
      </c>
      <c r="E14" s="111"/>
      <c r="F14" s="111"/>
      <c r="G14" s="111"/>
      <c r="H14" s="126">
        <f t="shared" si="8"/>
        <v>29.629629629629626</v>
      </c>
      <c r="I14" s="103">
        <f t="shared" si="15"/>
        <v>54</v>
      </c>
      <c r="J14" s="103">
        <f t="shared" si="16"/>
        <v>16</v>
      </c>
      <c r="K14" s="103">
        <v>10</v>
      </c>
      <c r="L14" s="103"/>
      <c r="M14" s="103">
        <v>8</v>
      </c>
      <c r="N14" s="103">
        <v>38</v>
      </c>
      <c r="O14" s="103"/>
      <c r="P14" s="103"/>
      <c r="Q14" s="103"/>
      <c r="R14" s="103"/>
      <c r="S14" s="103">
        <v>2</v>
      </c>
      <c r="T14" s="103"/>
      <c r="U14" s="103"/>
      <c r="V14" s="103"/>
      <c r="W14" s="103"/>
      <c r="X14" s="103"/>
      <c r="Y14" s="103"/>
      <c r="Z14" s="103"/>
      <c r="AB14" s="127" t="str">
        <f t="shared" ref="AB14:AM14" si="37">IF(ISERROR(SEARCH(AB$7,$C14,1)),"-",IF(COUNTIF($C14,AB$7)=1,1,IF(ISERROR(SEARCH(CONCATENATE(AB$7,","),$C14,1)),IF(ISERROR(SEARCH(CONCATENATE(",",AB$7),$C14,1)),"-",1),1)))</f>
        <v>-</v>
      </c>
      <c r="AC14" s="127" t="str">
        <f t="shared" si="37"/>
        <v>-</v>
      </c>
      <c r="AD14" s="127" t="str">
        <f t="shared" si="37"/>
        <v>-</v>
      </c>
      <c r="AE14" s="127" t="str">
        <f t="shared" si="37"/>
        <v>-</v>
      </c>
      <c r="AF14" s="127" t="str">
        <f t="shared" si="37"/>
        <v>-</v>
      </c>
      <c r="AG14" s="127" t="str">
        <f t="shared" si="37"/>
        <v>-</v>
      </c>
      <c r="AH14" s="127" t="str">
        <f t="shared" si="37"/>
        <v>-</v>
      </c>
      <c r="AI14" s="127" t="str">
        <f t="shared" si="37"/>
        <v>-</v>
      </c>
      <c r="AJ14" s="127" t="str">
        <f t="shared" si="37"/>
        <v>-</v>
      </c>
      <c r="AK14" s="127" t="str">
        <f t="shared" si="37"/>
        <v>-</v>
      </c>
      <c r="AL14" s="127" t="str">
        <f t="shared" si="37"/>
        <v>-</v>
      </c>
      <c r="AM14" s="127" t="str">
        <f t="shared" si="37"/>
        <v>-</v>
      </c>
      <c r="AO14" s="127" t="str">
        <f t="shared" ref="AO14:AZ14" si="38">IF(ISERROR(SEARCH(AO$7,$D14,1)),"-",IF(COUNTIF($D14,AO$7)=1,1,IF(ISERROR(SEARCH(CONCATENATE(AO$7,","),$D14,1)),IF(ISERROR(SEARCH(CONCATENATE(",",AO$7),$D14,1)),"-",1),1)))</f>
        <v>-</v>
      </c>
      <c r="AP14" s="127" t="str">
        <f t="shared" si="38"/>
        <v>-</v>
      </c>
      <c r="AQ14" s="127" t="str">
        <f t="shared" si="38"/>
        <v>-</v>
      </c>
      <c r="AR14" s="127" t="str">
        <f t="shared" si="38"/>
        <v>-</v>
      </c>
      <c r="AS14" s="127">
        <f t="shared" si="38"/>
        <v>1</v>
      </c>
      <c r="AT14" s="127" t="str">
        <f t="shared" si="38"/>
        <v>-</v>
      </c>
      <c r="AU14" s="127" t="str">
        <f t="shared" si="38"/>
        <v>-</v>
      </c>
      <c r="AV14" s="127" t="str">
        <f t="shared" si="38"/>
        <v>-</v>
      </c>
      <c r="AW14" s="127" t="str">
        <f t="shared" si="38"/>
        <v>-</v>
      </c>
      <c r="AX14" s="127" t="str">
        <f t="shared" si="38"/>
        <v>-</v>
      </c>
      <c r="AY14" s="127" t="str">
        <f t="shared" si="38"/>
        <v>-</v>
      </c>
      <c r="AZ14" s="127" t="str">
        <f t="shared" si="38"/>
        <v>-</v>
      </c>
      <c r="BB14" s="127" t="str">
        <f t="shared" ref="BB14:BM14" si="39">IF(ISERROR(SEARCH(BB$7,$E14,1)),"-",IF(COUNTIF($E14,BB$7)=1,1,IF(ISERROR(SEARCH(CONCATENATE(BB$7,","),$E14,1)),IF(ISERROR(SEARCH(CONCATENATE(",",BB$7),$E14,1)),"-",1),1)))</f>
        <v>-</v>
      </c>
      <c r="BC14" s="127" t="str">
        <f t="shared" si="39"/>
        <v>-</v>
      </c>
      <c r="BD14" s="127" t="str">
        <f t="shared" si="39"/>
        <v>-</v>
      </c>
      <c r="BE14" s="127" t="str">
        <f t="shared" si="39"/>
        <v>-</v>
      </c>
      <c r="BF14" s="127" t="str">
        <f t="shared" si="39"/>
        <v>-</v>
      </c>
      <c r="BG14" s="127" t="str">
        <f t="shared" si="39"/>
        <v>-</v>
      </c>
      <c r="BH14" s="127" t="str">
        <f t="shared" si="39"/>
        <v>-</v>
      </c>
      <c r="BI14" s="127" t="str">
        <f t="shared" si="39"/>
        <v>-</v>
      </c>
      <c r="BJ14" s="127" t="str">
        <f t="shared" si="39"/>
        <v>-</v>
      </c>
      <c r="BK14" s="127" t="str">
        <f t="shared" si="39"/>
        <v>-</v>
      </c>
      <c r="BL14" s="127" t="str">
        <f t="shared" si="39"/>
        <v>-</v>
      </c>
      <c r="BM14" s="127" t="str">
        <f t="shared" si="39"/>
        <v>-</v>
      </c>
      <c r="BO14" s="127" t="str">
        <f t="shared" ref="BO14:BZ14" si="40">IF(ISERROR(SEARCH(BO$7,$F14,1)),"-",IF(COUNTIF($F14,BO$7)=1,1,IF(ISERROR(SEARCH(CONCATENATE(BO$7,","),$F14,1)),IF(ISERROR(SEARCH(CONCATENATE(",",BO$7),$F14,1)),"-",1),1)))</f>
        <v>-</v>
      </c>
      <c r="BP14" s="127" t="str">
        <f t="shared" si="40"/>
        <v>-</v>
      </c>
      <c r="BQ14" s="127" t="str">
        <f t="shared" si="40"/>
        <v>-</v>
      </c>
      <c r="BR14" s="127" t="str">
        <f t="shared" si="40"/>
        <v>-</v>
      </c>
      <c r="BS14" s="127" t="str">
        <f t="shared" si="40"/>
        <v>-</v>
      </c>
      <c r="BT14" s="127" t="str">
        <f t="shared" si="40"/>
        <v>-</v>
      </c>
      <c r="BU14" s="127" t="str">
        <f t="shared" si="40"/>
        <v>-</v>
      </c>
      <c r="BV14" s="127" t="str">
        <f t="shared" si="40"/>
        <v>-</v>
      </c>
      <c r="BW14" s="127" t="str">
        <f t="shared" si="40"/>
        <v>-</v>
      </c>
      <c r="BX14" s="127" t="str">
        <f t="shared" si="40"/>
        <v>-</v>
      </c>
      <c r="BY14" s="127" t="str">
        <f t="shared" si="40"/>
        <v>-</v>
      </c>
      <c r="BZ14" s="127" t="str">
        <f t="shared" si="40"/>
        <v>-</v>
      </c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</row>
    <row r="15" spans="1:91" ht="13.5" customHeight="1">
      <c r="A15" s="125">
        <v>7</v>
      </c>
      <c r="B15" s="103" t="s">
        <v>196</v>
      </c>
      <c r="C15" s="111">
        <v>7</v>
      </c>
      <c r="D15" s="111"/>
      <c r="E15" s="111"/>
      <c r="F15" s="111"/>
      <c r="G15" s="111"/>
      <c r="H15" s="126">
        <f t="shared" si="8"/>
        <v>51.851851851851848</v>
      </c>
      <c r="I15" s="103">
        <f t="shared" si="15"/>
        <v>108</v>
      </c>
      <c r="J15" s="103">
        <f t="shared" si="16"/>
        <v>56</v>
      </c>
      <c r="K15" s="103">
        <v>42</v>
      </c>
      <c r="L15" s="103"/>
      <c r="M15" s="103">
        <v>14</v>
      </c>
      <c r="N15" s="103">
        <v>52</v>
      </c>
      <c r="O15" s="103"/>
      <c r="P15" s="103"/>
      <c r="Q15" s="103"/>
      <c r="R15" s="103"/>
      <c r="S15" s="103"/>
      <c r="T15" s="103"/>
      <c r="U15" s="103">
        <v>4</v>
      </c>
      <c r="V15" s="103"/>
      <c r="W15" s="103"/>
      <c r="X15" s="103"/>
      <c r="Y15" s="103"/>
      <c r="Z15" s="103"/>
      <c r="AB15" s="127" t="str">
        <f t="shared" ref="AB15:AM15" si="41">IF(ISERROR(SEARCH(AB$7,$C15,1)),"-",IF(COUNTIF($C15,AB$7)=1,1,IF(ISERROR(SEARCH(CONCATENATE(AB$7,","),$C15,1)),IF(ISERROR(SEARCH(CONCATENATE(",",AB$7),$C15,1)),"-",1),1)))</f>
        <v>-</v>
      </c>
      <c r="AC15" s="127" t="str">
        <f t="shared" si="41"/>
        <v>-</v>
      </c>
      <c r="AD15" s="127" t="str">
        <f t="shared" si="41"/>
        <v>-</v>
      </c>
      <c r="AE15" s="127" t="str">
        <f t="shared" si="41"/>
        <v>-</v>
      </c>
      <c r="AF15" s="127" t="str">
        <f t="shared" si="41"/>
        <v>-</v>
      </c>
      <c r="AG15" s="127" t="str">
        <f t="shared" si="41"/>
        <v>-</v>
      </c>
      <c r="AH15" s="127">
        <f t="shared" si="41"/>
        <v>1</v>
      </c>
      <c r="AI15" s="127" t="str">
        <f t="shared" si="41"/>
        <v>-</v>
      </c>
      <c r="AJ15" s="127" t="str">
        <f t="shared" si="41"/>
        <v>-</v>
      </c>
      <c r="AK15" s="127" t="str">
        <f t="shared" si="41"/>
        <v>-</v>
      </c>
      <c r="AL15" s="127" t="str">
        <f t="shared" si="41"/>
        <v>-</v>
      </c>
      <c r="AM15" s="127" t="str">
        <f t="shared" si="41"/>
        <v>-</v>
      </c>
      <c r="AO15" s="127" t="str">
        <f t="shared" ref="AO15:AZ15" si="42">IF(ISERROR(SEARCH(AO$7,$D15,1)),"-",IF(COUNTIF($D15,AO$7)=1,1,IF(ISERROR(SEARCH(CONCATENATE(AO$7,","),$D15,1)),IF(ISERROR(SEARCH(CONCATENATE(",",AO$7),$D15,1)),"-",1),1)))</f>
        <v>-</v>
      </c>
      <c r="AP15" s="127" t="str">
        <f t="shared" si="42"/>
        <v>-</v>
      </c>
      <c r="AQ15" s="127" t="str">
        <f t="shared" si="42"/>
        <v>-</v>
      </c>
      <c r="AR15" s="127" t="str">
        <f t="shared" si="42"/>
        <v>-</v>
      </c>
      <c r="AS15" s="127" t="str">
        <f t="shared" si="42"/>
        <v>-</v>
      </c>
      <c r="AT15" s="127" t="str">
        <f t="shared" si="42"/>
        <v>-</v>
      </c>
      <c r="AU15" s="127" t="str">
        <f t="shared" si="42"/>
        <v>-</v>
      </c>
      <c r="AV15" s="127" t="str">
        <f t="shared" si="42"/>
        <v>-</v>
      </c>
      <c r="AW15" s="127" t="str">
        <f t="shared" si="42"/>
        <v>-</v>
      </c>
      <c r="AX15" s="127" t="str">
        <f t="shared" si="42"/>
        <v>-</v>
      </c>
      <c r="AY15" s="127" t="str">
        <f t="shared" si="42"/>
        <v>-</v>
      </c>
      <c r="AZ15" s="127" t="str">
        <f t="shared" si="42"/>
        <v>-</v>
      </c>
      <c r="BB15" s="127" t="str">
        <f t="shared" ref="BB15:BM15" si="43">IF(ISERROR(SEARCH(BB$7,$E15,1)),"-",IF(COUNTIF($E15,BB$7)=1,1,IF(ISERROR(SEARCH(CONCATENATE(BB$7,","),$E15,1)),IF(ISERROR(SEARCH(CONCATENATE(",",BB$7),$E15,1)),"-",1),1)))</f>
        <v>-</v>
      </c>
      <c r="BC15" s="127" t="str">
        <f t="shared" si="43"/>
        <v>-</v>
      </c>
      <c r="BD15" s="127" t="str">
        <f t="shared" si="43"/>
        <v>-</v>
      </c>
      <c r="BE15" s="127" t="str">
        <f t="shared" si="43"/>
        <v>-</v>
      </c>
      <c r="BF15" s="127" t="str">
        <f t="shared" si="43"/>
        <v>-</v>
      </c>
      <c r="BG15" s="127" t="str">
        <f t="shared" si="43"/>
        <v>-</v>
      </c>
      <c r="BH15" s="127" t="str">
        <f t="shared" si="43"/>
        <v>-</v>
      </c>
      <c r="BI15" s="127" t="str">
        <f t="shared" si="43"/>
        <v>-</v>
      </c>
      <c r="BJ15" s="127" t="str">
        <f t="shared" si="43"/>
        <v>-</v>
      </c>
      <c r="BK15" s="127" t="str">
        <f t="shared" si="43"/>
        <v>-</v>
      </c>
      <c r="BL15" s="127" t="str">
        <f t="shared" si="43"/>
        <v>-</v>
      </c>
      <c r="BM15" s="127" t="str">
        <f t="shared" si="43"/>
        <v>-</v>
      </c>
      <c r="BO15" s="127" t="str">
        <f t="shared" ref="BO15:BZ15" si="44">IF(ISERROR(SEARCH(BO$7,$F15,1)),"-",IF(COUNTIF($F15,BO$7)=1,1,IF(ISERROR(SEARCH(CONCATENATE(BO$7,","),$F15,1)),IF(ISERROR(SEARCH(CONCATENATE(",",BO$7),$F15,1)),"-",1),1)))</f>
        <v>-</v>
      </c>
      <c r="BP15" s="127" t="str">
        <f t="shared" si="44"/>
        <v>-</v>
      </c>
      <c r="BQ15" s="127" t="str">
        <f t="shared" si="44"/>
        <v>-</v>
      </c>
      <c r="BR15" s="127" t="str">
        <f t="shared" si="44"/>
        <v>-</v>
      </c>
      <c r="BS15" s="127" t="str">
        <f t="shared" si="44"/>
        <v>-</v>
      </c>
      <c r="BT15" s="127" t="str">
        <f t="shared" si="44"/>
        <v>-</v>
      </c>
      <c r="BU15" s="127" t="str">
        <f t="shared" si="44"/>
        <v>-</v>
      </c>
      <c r="BV15" s="127" t="str">
        <f t="shared" si="44"/>
        <v>-</v>
      </c>
      <c r="BW15" s="127" t="str">
        <f t="shared" si="44"/>
        <v>-</v>
      </c>
      <c r="BX15" s="127" t="str">
        <f t="shared" si="44"/>
        <v>-</v>
      </c>
      <c r="BY15" s="127" t="str">
        <f t="shared" si="44"/>
        <v>-</v>
      </c>
      <c r="BZ15" s="127" t="str">
        <f t="shared" si="44"/>
        <v>-</v>
      </c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</row>
    <row r="16" spans="1:91" ht="13.5" customHeight="1">
      <c r="A16" s="125">
        <v>8</v>
      </c>
      <c r="B16" s="103" t="s">
        <v>197</v>
      </c>
      <c r="C16" s="111">
        <v>9</v>
      </c>
      <c r="D16" s="111"/>
      <c r="E16" s="111"/>
      <c r="F16" s="111"/>
      <c r="G16" s="111"/>
      <c r="H16" s="126">
        <f t="shared" si="8"/>
        <v>33.333333333333329</v>
      </c>
      <c r="I16" s="103">
        <f t="shared" si="15"/>
        <v>108</v>
      </c>
      <c r="J16" s="103">
        <f t="shared" si="16"/>
        <v>36</v>
      </c>
      <c r="K16" s="103">
        <v>24</v>
      </c>
      <c r="L16" s="103"/>
      <c r="M16" s="103">
        <v>12</v>
      </c>
      <c r="N16" s="103">
        <v>72</v>
      </c>
      <c r="O16" s="103"/>
      <c r="P16" s="103"/>
      <c r="Q16" s="103"/>
      <c r="R16" s="103"/>
      <c r="S16" s="103"/>
      <c r="T16" s="103"/>
      <c r="U16" s="103"/>
      <c r="V16" s="103"/>
      <c r="W16" s="103">
        <v>3</v>
      </c>
      <c r="X16" s="103"/>
      <c r="Y16" s="103"/>
      <c r="Z16" s="103"/>
      <c r="AB16" s="127" t="str">
        <f t="shared" ref="AB16:AM16" si="45">IF(ISERROR(SEARCH(AB$7,$C16,1)),"-",IF(COUNTIF($C16,AB$7)=1,1,IF(ISERROR(SEARCH(CONCATENATE(AB$7,","),$C16,1)),IF(ISERROR(SEARCH(CONCATENATE(",",AB$7),$C16,1)),"-",1),1)))</f>
        <v>-</v>
      </c>
      <c r="AC16" s="127" t="str">
        <f t="shared" si="45"/>
        <v>-</v>
      </c>
      <c r="AD16" s="127" t="str">
        <f t="shared" si="45"/>
        <v>-</v>
      </c>
      <c r="AE16" s="127" t="str">
        <f t="shared" si="45"/>
        <v>-</v>
      </c>
      <c r="AF16" s="127" t="str">
        <f t="shared" si="45"/>
        <v>-</v>
      </c>
      <c r="AG16" s="127" t="str">
        <f t="shared" si="45"/>
        <v>-</v>
      </c>
      <c r="AH16" s="127" t="str">
        <f t="shared" si="45"/>
        <v>-</v>
      </c>
      <c r="AI16" s="127" t="str">
        <f t="shared" si="45"/>
        <v>-</v>
      </c>
      <c r="AJ16" s="127">
        <f t="shared" si="45"/>
        <v>1</v>
      </c>
      <c r="AK16" s="127" t="str">
        <f t="shared" si="45"/>
        <v>-</v>
      </c>
      <c r="AL16" s="127" t="str">
        <f t="shared" si="45"/>
        <v>-</v>
      </c>
      <c r="AM16" s="127" t="str">
        <f t="shared" si="45"/>
        <v>-</v>
      </c>
      <c r="AO16" s="127" t="str">
        <f t="shared" ref="AO16:AZ16" si="46">IF(ISERROR(SEARCH(AO$7,$D16,1)),"-",IF(COUNTIF($D16,AO$7)=1,1,IF(ISERROR(SEARCH(CONCATENATE(AO$7,","),$D16,1)),IF(ISERROR(SEARCH(CONCATENATE(",",AO$7),$D16,1)),"-",1),1)))</f>
        <v>-</v>
      </c>
      <c r="AP16" s="127" t="str">
        <f t="shared" si="46"/>
        <v>-</v>
      </c>
      <c r="AQ16" s="127" t="str">
        <f t="shared" si="46"/>
        <v>-</v>
      </c>
      <c r="AR16" s="127" t="str">
        <f t="shared" si="46"/>
        <v>-</v>
      </c>
      <c r="AS16" s="127" t="str">
        <f t="shared" si="46"/>
        <v>-</v>
      </c>
      <c r="AT16" s="127" t="str">
        <f t="shared" si="46"/>
        <v>-</v>
      </c>
      <c r="AU16" s="127" t="str">
        <f t="shared" si="46"/>
        <v>-</v>
      </c>
      <c r="AV16" s="127" t="str">
        <f t="shared" si="46"/>
        <v>-</v>
      </c>
      <c r="AW16" s="127" t="str">
        <f t="shared" si="46"/>
        <v>-</v>
      </c>
      <c r="AX16" s="127" t="str">
        <f t="shared" si="46"/>
        <v>-</v>
      </c>
      <c r="AY16" s="127" t="str">
        <f t="shared" si="46"/>
        <v>-</v>
      </c>
      <c r="AZ16" s="127" t="str">
        <f t="shared" si="46"/>
        <v>-</v>
      </c>
      <c r="BB16" s="127" t="str">
        <f t="shared" ref="BB16:BM16" si="47">IF(ISERROR(SEARCH(BB$7,$E16,1)),"-",IF(COUNTIF($E16,BB$7)=1,1,IF(ISERROR(SEARCH(CONCATENATE(BB$7,","),$E16,1)),IF(ISERROR(SEARCH(CONCATENATE(",",BB$7),$E16,1)),"-",1),1)))</f>
        <v>-</v>
      </c>
      <c r="BC16" s="127" t="str">
        <f t="shared" si="47"/>
        <v>-</v>
      </c>
      <c r="BD16" s="127" t="str">
        <f t="shared" si="47"/>
        <v>-</v>
      </c>
      <c r="BE16" s="127" t="str">
        <f t="shared" si="47"/>
        <v>-</v>
      </c>
      <c r="BF16" s="127" t="str">
        <f t="shared" si="47"/>
        <v>-</v>
      </c>
      <c r="BG16" s="127" t="str">
        <f t="shared" si="47"/>
        <v>-</v>
      </c>
      <c r="BH16" s="127" t="str">
        <f t="shared" si="47"/>
        <v>-</v>
      </c>
      <c r="BI16" s="127" t="str">
        <f t="shared" si="47"/>
        <v>-</v>
      </c>
      <c r="BJ16" s="127" t="str">
        <f t="shared" si="47"/>
        <v>-</v>
      </c>
      <c r="BK16" s="127" t="str">
        <f t="shared" si="47"/>
        <v>-</v>
      </c>
      <c r="BL16" s="127" t="str">
        <f t="shared" si="47"/>
        <v>-</v>
      </c>
      <c r="BM16" s="127" t="str">
        <f t="shared" si="47"/>
        <v>-</v>
      </c>
      <c r="BO16" s="127" t="str">
        <f t="shared" ref="BO16:BZ16" si="48">IF(ISERROR(SEARCH(BO$7,$F16,1)),"-",IF(COUNTIF($F16,BO$7)=1,1,IF(ISERROR(SEARCH(CONCATENATE(BO$7,","),$F16,1)),IF(ISERROR(SEARCH(CONCATENATE(",",BO$7),$F16,1)),"-",1),1)))</f>
        <v>-</v>
      </c>
      <c r="BP16" s="127" t="str">
        <f t="shared" si="48"/>
        <v>-</v>
      </c>
      <c r="BQ16" s="127" t="str">
        <f t="shared" si="48"/>
        <v>-</v>
      </c>
      <c r="BR16" s="127" t="str">
        <f t="shared" si="48"/>
        <v>-</v>
      </c>
      <c r="BS16" s="127" t="str">
        <f t="shared" si="48"/>
        <v>-</v>
      </c>
      <c r="BT16" s="127" t="str">
        <f t="shared" si="48"/>
        <v>-</v>
      </c>
      <c r="BU16" s="127" t="str">
        <f t="shared" si="48"/>
        <v>-</v>
      </c>
      <c r="BV16" s="127" t="str">
        <f t="shared" si="48"/>
        <v>-</v>
      </c>
      <c r="BW16" s="127" t="str">
        <f t="shared" si="48"/>
        <v>-</v>
      </c>
      <c r="BX16" s="127" t="str">
        <f t="shared" si="48"/>
        <v>-</v>
      </c>
      <c r="BY16" s="127" t="str">
        <f t="shared" si="48"/>
        <v>-</v>
      </c>
      <c r="BZ16" s="127" t="str">
        <f t="shared" si="48"/>
        <v>-</v>
      </c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</row>
    <row r="17" spans="1:91" ht="12.75" customHeight="1">
      <c r="A17" s="128">
        <v>9</v>
      </c>
      <c r="B17" s="129" t="s">
        <v>198</v>
      </c>
      <c r="C17" s="111"/>
      <c r="D17" s="111">
        <v>2</v>
      </c>
      <c r="E17" s="111"/>
      <c r="F17" s="111"/>
      <c r="G17" s="111"/>
      <c r="H17" s="126">
        <f t="shared" si="8"/>
        <v>39.506172839506171</v>
      </c>
      <c r="I17" s="103">
        <f t="shared" si="15"/>
        <v>81</v>
      </c>
      <c r="J17" s="103">
        <f t="shared" si="16"/>
        <v>32</v>
      </c>
      <c r="K17" s="103">
        <v>24</v>
      </c>
      <c r="L17" s="103"/>
      <c r="M17" s="103">
        <v>8</v>
      </c>
      <c r="N17" s="103">
        <v>49</v>
      </c>
      <c r="O17" s="103"/>
      <c r="P17" s="103">
        <v>4</v>
      </c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B17" s="127" t="str">
        <f t="shared" ref="AB17:AM17" si="49">IF(ISERROR(SEARCH(AB$7,$C17,1)),"-",IF(COUNTIF($C17,AB$7)=1,1,IF(ISERROR(SEARCH(CONCATENATE(AB$7,","),$C17,1)),IF(ISERROR(SEARCH(CONCATENATE(",",AB$7),$C17,1)),"-",1),1)))</f>
        <v>-</v>
      </c>
      <c r="AC17" s="127" t="str">
        <f t="shared" si="49"/>
        <v>-</v>
      </c>
      <c r="AD17" s="127" t="str">
        <f t="shared" si="49"/>
        <v>-</v>
      </c>
      <c r="AE17" s="127" t="str">
        <f t="shared" si="49"/>
        <v>-</v>
      </c>
      <c r="AF17" s="127" t="str">
        <f t="shared" si="49"/>
        <v>-</v>
      </c>
      <c r="AG17" s="127" t="str">
        <f t="shared" si="49"/>
        <v>-</v>
      </c>
      <c r="AH17" s="127" t="str">
        <f t="shared" si="49"/>
        <v>-</v>
      </c>
      <c r="AI17" s="127" t="str">
        <f t="shared" si="49"/>
        <v>-</v>
      </c>
      <c r="AJ17" s="127" t="str">
        <f t="shared" si="49"/>
        <v>-</v>
      </c>
      <c r="AK17" s="127" t="str">
        <f t="shared" si="49"/>
        <v>-</v>
      </c>
      <c r="AL17" s="127" t="str">
        <f t="shared" si="49"/>
        <v>-</v>
      </c>
      <c r="AM17" s="127" t="str">
        <f t="shared" si="49"/>
        <v>-</v>
      </c>
      <c r="AO17" s="127" t="str">
        <f t="shared" ref="AO17:AZ17" si="50">IF(ISERROR(SEARCH(AO$7,$D17,1)),"-",IF(COUNTIF($D17,AO$7)=1,1,IF(ISERROR(SEARCH(CONCATENATE(AO$7,","),$D17,1)),IF(ISERROR(SEARCH(CONCATENATE(",",AO$7),$D17,1)),"-",1),1)))</f>
        <v>-</v>
      </c>
      <c r="AP17" s="127">
        <f t="shared" si="50"/>
        <v>1</v>
      </c>
      <c r="AQ17" s="127" t="str">
        <f t="shared" si="50"/>
        <v>-</v>
      </c>
      <c r="AR17" s="127" t="str">
        <f t="shared" si="50"/>
        <v>-</v>
      </c>
      <c r="AS17" s="127" t="str">
        <f t="shared" si="50"/>
        <v>-</v>
      </c>
      <c r="AT17" s="127" t="str">
        <f t="shared" si="50"/>
        <v>-</v>
      </c>
      <c r="AU17" s="127" t="str">
        <f t="shared" si="50"/>
        <v>-</v>
      </c>
      <c r="AV17" s="127" t="str">
        <f t="shared" si="50"/>
        <v>-</v>
      </c>
      <c r="AW17" s="127" t="str">
        <f t="shared" si="50"/>
        <v>-</v>
      </c>
      <c r="AX17" s="127" t="str">
        <f t="shared" si="50"/>
        <v>-</v>
      </c>
      <c r="AY17" s="127" t="str">
        <f t="shared" si="50"/>
        <v>-</v>
      </c>
      <c r="AZ17" s="127" t="str">
        <f t="shared" si="50"/>
        <v>-</v>
      </c>
      <c r="BB17" s="127" t="str">
        <f t="shared" ref="BB17:BM17" si="51">IF(ISERROR(SEARCH(BB$7,$E17,1)),"-",IF(COUNTIF($E17,BB$7)=1,1,IF(ISERROR(SEARCH(CONCATENATE(BB$7,","),$E17,1)),IF(ISERROR(SEARCH(CONCATENATE(",",BB$7),$E17,1)),"-",1),1)))</f>
        <v>-</v>
      </c>
      <c r="BC17" s="127" t="str">
        <f t="shared" si="51"/>
        <v>-</v>
      </c>
      <c r="BD17" s="127" t="str">
        <f t="shared" si="51"/>
        <v>-</v>
      </c>
      <c r="BE17" s="127" t="str">
        <f t="shared" si="51"/>
        <v>-</v>
      </c>
      <c r="BF17" s="127" t="str">
        <f t="shared" si="51"/>
        <v>-</v>
      </c>
      <c r="BG17" s="127" t="str">
        <f t="shared" si="51"/>
        <v>-</v>
      </c>
      <c r="BH17" s="127" t="str">
        <f t="shared" si="51"/>
        <v>-</v>
      </c>
      <c r="BI17" s="127" t="str">
        <f t="shared" si="51"/>
        <v>-</v>
      </c>
      <c r="BJ17" s="127" t="str">
        <f t="shared" si="51"/>
        <v>-</v>
      </c>
      <c r="BK17" s="127" t="str">
        <f t="shared" si="51"/>
        <v>-</v>
      </c>
      <c r="BL17" s="127" t="str">
        <f t="shared" si="51"/>
        <v>-</v>
      </c>
      <c r="BM17" s="127" t="str">
        <f t="shared" si="51"/>
        <v>-</v>
      </c>
      <c r="BO17" s="127" t="str">
        <f t="shared" ref="BO17:BZ17" si="52">IF(ISERROR(SEARCH(BO$7,$F17,1)),"-",IF(COUNTIF($F17,BO$7)=1,1,IF(ISERROR(SEARCH(CONCATENATE(BO$7,","),$F17,1)),IF(ISERROR(SEARCH(CONCATENATE(",",BO$7),$F17,1)),"-",1),1)))</f>
        <v>-</v>
      </c>
      <c r="BP17" s="127" t="str">
        <f t="shared" si="52"/>
        <v>-</v>
      </c>
      <c r="BQ17" s="127" t="str">
        <f t="shared" si="52"/>
        <v>-</v>
      </c>
      <c r="BR17" s="127" t="str">
        <f t="shared" si="52"/>
        <v>-</v>
      </c>
      <c r="BS17" s="127" t="str">
        <f t="shared" si="52"/>
        <v>-</v>
      </c>
      <c r="BT17" s="127" t="str">
        <f t="shared" si="52"/>
        <v>-</v>
      </c>
      <c r="BU17" s="127" t="str">
        <f t="shared" si="52"/>
        <v>-</v>
      </c>
      <c r="BV17" s="127" t="str">
        <f t="shared" si="52"/>
        <v>-</v>
      </c>
      <c r="BW17" s="127" t="str">
        <f t="shared" si="52"/>
        <v>-</v>
      </c>
      <c r="BX17" s="127" t="str">
        <f t="shared" si="52"/>
        <v>-</v>
      </c>
      <c r="BY17" s="127" t="str">
        <f t="shared" si="52"/>
        <v>-</v>
      </c>
      <c r="BZ17" s="127" t="str">
        <f t="shared" si="52"/>
        <v>-</v>
      </c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</row>
    <row r="18" spans="1:91" ht="13.5" customHeight="1">
      <c r="A18" s="130">
        <v>10</v>
      </c>
      <c r="B18" s="103" t="s">
        <v>199</v>
      </c>
      <c r="C18" s="111"/>
      <c r="D18" s="111">
        <v>8</v>
      </c>
      <c r="E18" s="111"/>
      <c r="F18" s="111"/>
      <c r="G18" s="111"/>
      <c r="H18" s="126">
        <f t="shared" si="8"/>
        <v>44.444444444444443</v>
      </c>
      <c r="I18" s="103">
        <f t="shared" si="15"/>
        <v>54</v>
      </c>
      <c r="J18" s="103">
        <f t="shared" si="16"/>
        <v>24</v>
      </c>
      <c r="K18" s="103">
        <v>16</v>
      </c>
      <c r="L18" s="103"/>
      <c r="M18" s="103">
        <v>8</v>
      </c>
      <c r="N18" s="103">
        <v>30</v>
      </c>
      <c r="O18" s="103"/>
      <c r="P18" s="103"/>
      <c r="Q18" s="103"/>
      <c r="R18" s="103"/>
      <c r="S18" s="103"/>
      <c r="T18" s="103"/>
      <c r="U18" s="103"/>
      <c r="V18" s="103">
        <v>3</v>
      </c>
      <c r="W18" s="103"/>
      <c r="X18" s="103"/>
      <c r="Y18" s="103"/>
      <c r="Z18" s="103"/>
      <c r="AB18" s="127" t="str">
        <f t="shared" ref="AB18:AM18" si="53">IF(ISERROR(SEARCH(AB$7,$C18,1)),"-",IF(COUNTIF($C18,AB$7)=1,1,IF(ISERROR(SEARCH(CONCATENATE(AB$7,","),$C18,1)),IF(ISERROR(SEARCH(CONCATENATE(",",AB$7),$C18,1)),"-",1),1)))</f>
        <v>-</v>
      </c>
      <c r="AC18" s="127" t="str">
        <f t="shared" si="53"/>
        <v>-</v>
      </c>
      <c r="AD18" s="127" t="str">
        <f t="shared" si="53"/>
        <v>-</v>
      </c>
      <c r="AE18" s="127" t="str">
        <f t="shared" si="53"/>
        <v>-</v>
      </c>
      <c r="AF18" s="127" t="str">
        <f t="shared" si="53"/>
        <v>-</v>
      </c>
      <c r="AG18" s="127" t="str">
        <f t="shared" si="53"/>
        <v>-</v>
      </c>
      <c r="AH18" s="127" t="str">
        <f t="shared" si="53"/>
        <v>-</v>
      </c>
      <c r="AI18" s="127" t="str">
        <f t="shared" si="53"/>
        <v>-</v>
      </c>
      <c r="AJ18" s="127" t="str">
        <f t="shared" si="53"/>
        <v>-</v>
      </c>
      <c r="AK18" s="127" t="str">
        <f t="shared" si="53"/>
        <v>-</v>
      </c>
      <c r="AL18" s="127" t="str">
        <f t="shared" si="53"/>
        <v>-</v>
      </c>
      <c r="AM18" s="127" t="str">
        <f t="shared" si="53"/>
        <v>-</v>
      </c>
      <c r="AO18" s="127" t="str">
        <f t="shared" ref="AO18:AZ18" si="54">IF(ISERROR(SEARCH(AO$7,$D18,1)),"-",IF(COUNTIF($D18,AO$7)=1,1,IF(ISERROR(SEARCH(CONCATENATE(AO$7,","),$D18,1)),IF(ISERROR(SEARCH(CONCATENATE(",",AO$7),$D18,1)),"-",1),1)))</f>
        <v>-</v>
      </c>
      <c r="AP18" s="127" t="str">
        <f t="shared" si="54"/>
        <v>-</v>
      </c>
      <c r="AQ18" s="127" t="str">
        <f t="shared" si="54"/>
        <v>-</v>
      </c>
      <c r="AR18" s="127" t="str">
        <f t="shared" si="54"/>
        <v>-</v>
      </c>
      <c r="AS18" s="127" t="str">
        <f t="shared" si="54"/>
        <v>-</v>
      </c>
      <c r="AT18" s="127" t="str">
        <f t="shared" si="54"/>
        <v>-</v>
      </c>
      <c r="AU18" s="127" t="str">
        <f t="shared" si="54"/>
        <v>-</v>
      </c>
      <c r="AV18" s="127">
        <f t="shared" si="54"/>
        <v>1</v>
      </c>
      <c r="AW18" s="127" t="str">
        <f t="shared" si="54"/>
        <v>-</v>
      </c>
      <c r="AX18" s="127" t="str">
        <f t="shared" si="54"/>
        <v>-</v>
      </c>
      <c r="AY18" s="127" t="str">
        <f t="shared" si="54"/>
        <v>-</v>
      </c>
      <c r="AZ18" s="127" t="str">
        <f t="shared" si="54"/>
        <v>-</v>
      </c>
      <c r="BB18" s="127" t="str">
        <f t="shared" ref="BB18:BM18" si="55">IF(ISERROR(SEARCH(BB$7,$E18,1)),"-",IF(COUNTIF($E18,BB$7)=1,1,IF(ISERROR(SEARCH(CONCATENATE(BB$7,","),$E18,1)),IF(ISERROR(SEARCH(CONCATENATE(",",BB$7),$E18,1)),"-",1),1)))</f>
        <v>-</v>
      </c>
      <c r="BC18" s="127" t="str">
        <f t="shared" si="55"/>
        <v>-</v>
      </c>
      <c r="BD18" s="127" t="str">
        <f t="shared" si="55"/>
        <v>-</v>
      </c>
      <c r="BE18" s="127" t="str">
        <f t="shared" si="55"/>
        <v>-</v>
      </c>
      <c r="BF18" s="127" t="str">
        <f t="shared" si="55"/>
        <v>-</v>
      </c>
      <c r="BG18" s="127" t="str">
        <f t="shared" si="55"/>
        <v>-</v>
      </c>
      <c r="BH18" s="127" t="str">
        <f t="shared" si="55"/>
        <v>-</v>
      </c>
      <c r="BI18" s="127" t="str">
        <f t="shared" si="55"/>
        <v>-</v>
      </c>
      <c r="BJ18" s="127" t="str">
        <f t="shared" si="55"/>
        <v>-</v>
      </c>
      <c r="BK18" s="127" t="str">
        <f t="shared" si="55"/>
        <v>-</v>
      </c>
      <c r="BL18" s="127" t="str">
        <f t="shared" si="55"/>
        <v>-</v>
      </c>
      <c r="BM18" s="127" t="str">
        <f t="shared" si="55"/>
        <v>-</v>
      </c>
      <c r="BO18" s="127" t="str">
        <f t="shared" ref="BO18:BZ18" si="56">IF(ISERROR(SEARCH(BO$7,$F18,1)),"-",IF(COUNTIF($F18,BO$7)=1,1,IF(ISERROR(SEARCH(CONCATENATE(BO$7,","),$F18,1)),IF(ISERROR(SEARCH(CONCATENATE(",",BO$7),$F18,1)),"-",1),1)))</f>
        <v>-</v>
      </c>
      <c r="BP18" s="127" t="str">
        <f t="shared" si="56"/>
        <v>-</v>
      </c>
      <c r="BQ18" s="127" t="str">
        <f t="shared" si="56"/>
        <v>-</v>
      </c>
      <c r="BR18" s="127" t="str">
        <f t="shared" si="56"/>
        <v>-</v>
      </c>
      <c r="BS18" s="127" t="str">
        <f t="shared" si="56"/>
        <v>-</v>
      </c>
      <c r="BT18" s="127" t="str">
        <f t="shared" si="56"/>
        <v>-</v>
      </c>
      <c r="BU18" s="127" t="str">
        <f t="shared" si="56"/>
        <v>-</v>
      </c>
      <c r="BV18" s="127" t="str">
        <f t="shared" si="56"/>
        <v>-</v>
      </c>
      <c r="BW18" s="127" t="str">
        <f t="shared" si="56"/>
        <v>-</v>
      </c>
      <c r="BX18" s="127" t="str">
        <f t="shared" si="56"/>
        <v>-</v>
      </c>
      <c r="BY18" s="127" t="str">
        <f t="shared" si="56"/>
        <v>-</v>
      </c>
      <c r="BZ18" s="127" t="str">
        <f t="shared" si="56"/>
        <v>-</v>
      </c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</row>
    <row r="19" spans="1:91" ht="13.5" customHeight="1">
      <c r="A19" s="130">
        <v>11</v>
      </c>
      <c r="B19" s="103" t="s">
        <v>200</v>
      </c>
      <c r="C19" s="111">
        <v>4</v>
      </c>
      <c r="D19" s="111" t="s">
        <v>201</v>
      </c>
      <c r="E19" s="111"/>
      <c r="F19" s="111"/>
      <c r="G19" s="111"/>
      <c r="H19" s="126">
        <f t="shared" si="8"/>
        <v>48.76543209876543</v>
      </c>
      <c r="I19" s="103">
        <f t="shared" si="15"/>
        <v>324</v>
      </c>
      <c r="J19" s="103">
        <f t="shared" si="16"/>
        <v>158</v>
      </c>
      <c r="K19" s="103"/>
      <c r="L19" s="103"/>
      <c r="M19" s="103">
        <v>158</v>
      </c>
      <c r="N19" s="103">
        <v>166</v>
      </c>
      <c r="O19" s="103">
        <v>3</v>
      </c>
      <c r="P19" s="103">
        <v>3</v>
      </c>
      <c r="Q19" s="103">
        <v>3</v>
      </c>
      <c r="R19" s="103">
        <v>4</v>
      </c>
      <c r="S19" s="103"/>
      <c r="T19" s="103"/>
      <c r="U19" s="103"/>
      <c r="V19" s="103"/>
      <c r="W19" s="103"/>
      <c r="X19" s="103"/>
      <c r="Y19" s="103"/>
      <c r="Z19" s="103"/>
      <c r="AB19" s="127" t="str">
        <f t="shared" ref="AB19:AM19" si="57">IF(ISERROR(SEARCH(AB$7,$C19,1)),"-",IF(COUNTIF($C19,AB$7)=1,1,IF(ISERROR(SEARCH(CONCATENATE(AB$7,","),$C19,1)),IF(ISERROR(SEARCH(CONCATENATE(",",AB$7),$C19,1)),"-",1),1)))</f>
        <v>-</v>
      </c>
      <c r="AC19" s="127" t="str">
        <f t="shared" si="57"/>
        <v>-</v>
      </c>
      <c r="AD19" s="127" t="str">
        <f t="shared" si="57"/>
        <v>-</v>
      </c>
      <c r="AE19" s="127">
        <f t="shared" si="57"/>
        <v>1</v>
      </c>
      <c r="AF19" s="127" t="str">
        <f t="shared" si="57"/>
        <v>-</v>
      </c>
      <c r="AG19" s="127" t="str">
        <f t="shared" si="57"/>
        <v>-</v>
      </c>
      <c r="AH19" s="127" t="str">
        <f t="shared" si="57"/>
        <v>-</v>
      </c>
      <c r="AI19" s="127" t="str">
        <f t="shared" si="57"/>
        <v>-</v>
      </c>
      <c r="AJ19" s="127" t="str">
        <f t="shared" si="57"/>
        <v>-</v>
      </c>
      <c r="AK19" s="127" t="str">
        <f t="shared" si="57"/>
        <v>-</v>
      </c>
      <c r="AL19" s="127" t="str">
        <f t="shared" si="57"/>
        <v>-</v>
      </c>
      <c r="AM19" s="127" t="str">
        <f t="shared" si="57"/>
        <v>-</v>
      </c>
      <c r="AO19" s="127">
        <f t="shared" ref="AO19:AZ19" si="58">IF(ISERROR(SEARCH(AO$7,$D19,1)),"-",IF(COUNTIF($D19,AO$7)=1,1,IF(ISERROR(SEARCH(CONCATENATE(AO$7,","),$D19,1)),IF(ISERROR(SEARCH(CONCATENATE(",",AO$7),$D19,1)),"-",1),1)))</f>
        <v>1</v>
      </c>
      <c r="AP19" s="127">
        <f t="shared" si="58"/>
        <v>1</v>
      </c>
      <c r="AQ19" s="127">
        <f t="shared" si="58"/>
        <v>1</v>
      </c>
      <c r="AR19" s="127" t="str">
        <f t="shared" si="58"/>
        <v>-</v>
      </c>
      <c r="AS19" s="127" t="str">
        <f t="shared" si="58"/>
        <v>-</v>
      </c>
      <c r="AT19" s="127" t="str">
        <f t="shared" si="58"/>
        <v>-</v>
      </c>
      <c r="AU19" s="127" t="str">
        <f t="shared" si="58"/>
        <v>-</v>
      </c>
      <c r="AV19" s="127" t="str">
        <f t="shared" si="58"/>
        <v>-</v>
      </c>
      <c r="AW19" s="127" t="str">
        <f t="shared" si="58"/>
        <v>-</v>
      </c>
      <c r="AX19" s="127" t="str">
        <f t="shared" si="58"/>
        <v>-</v>
      </c>
      <c r="AY19" s="127" t="str">
        <f t="shared" si="58"/>
        <v>-</v>
      </c>
      <c r="AZ19" s="127" t="str">
        <f t="shared" si="58"/>
        <v>-</v>
      </c>
      <c r="BB19" s="127" t="str">
        <f t="shared" ref="BB19:BM19" si="59">IF(ISERROR(SEARCH(BB$7,$E19,1)),"-",IF(COUNTIF($E19,BB$7)=1,1,IF(ISERROR(SEARCH(CONCATENATE(BB$7,","),$E19,1)),IF(ISERROR(SEARCH(CONCATENATE(",",BB$7),$E19,1)),"-",1),1)))</f>
        <v>-</v>
      </c>
      <c r="BC19" s="127" t="str">
        <f t="shared" si="59"/>
        <v>-</v>
      </c>
      <c r="BD19" s="127" t="str">
        <f t="shared" si="59"/>
        <v>-</v>
      </c>
      <c r="BE19" s="127" t="str">
        <f t="shared" si="59"/>
        <v>-</v>
      </c>
      <c r="BF19" s="127" t="str">
        <f t="shared" si="59"/>
        <v>-</v>
      </c>
      <c r="BG19" s="127" t="str">
        <f t="shared" si="59"/>
        <v>-</v>
      </c>
      <c r="BH19" s="127" t="str">
        <f t="shared" si="59"/>
        <v>-</v>
      </c>
      <c r="BI19" s="127" t="str">
        <f t="shared" si="59"/>
        <v>-</v>
      </c>
      <c r="BJ19" s="127" t="str">
        <f t="shared" si="59"/>
        <v>-</v>
      </c>
      <c r="BK19" s="127" t="str">
        <f t="shared" si="59"/>
        <v>-</v>
      </c>
      <c r="BL19" s="127" t="str">
        <f t="shared" si="59"/>
        <v>-</v>
      </c>
      <c r="BM19" s="127" t="str">
        <f t="shared" si="59"/>
        <v>-</v>
      </c>
      <c r="BO19" s="127" t="str">
        <f t="shared" ref="BO19:BZ19" si="60">IF(ISERROR(SEARCH(BO$7,$F19,1)),"-",IF(COUNTIF($F19,BO$7)=1,1,IF(ISERROR(SEARCH(CONCATENATE(BO$7,","),$F19,1)),IF(ISERROR(SEARCH(CONCATENATE(",",BO$7),$F19,1)),"-",1),1)))</f>
        <v>-</v>
      </c>
      <c r="BP19" s="127" t="str">
        <f t="shared" si="60"/>
        <v>-</v>
      </c>
      <c r="BQ19" s="127" t="str">
        <f t="shared" si="60"/>
        <v>-</v>
      </c>
      <c r="BR19" s="127" t="str">
        <f t="shared" si="60"/>
        <v>-</v>
      </c>
      <c r="BS19" s="127" t="str">
        <f t="shared" si="60"/>
        <v>-</v>
      </c>
      <c r="BT19" s="127" t="str">
        <f t="shared" si="60"/>
        <v>-</v>
      </c>
      <c r="BU19" s="127" t="str">
        <f t="shared" si="60"/>
        <v>-</v>
      </c>
      <c r="BV19" s="127" t="str">
        <f t="shared" si="60"/>
        <v>-</v>
      </c>
      <c r="BW19" s="127" t="str">
        <f t="shared" si="60"/>
        <v>-</v>
      </c>
      <c r="BX19" s="127" t="str">
        <f t="shared" si="60"/>
        <v>-</v>
      </c>
      <c r="BY19" s="127" t="str">
        <f t="shared" si="60"/>
        <v>-</v>
      </c>
      <c r="BZ19" s="127" t="str">
        <f t="shared" si="60"/>
        <v>-</v>
      </c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</row>
    <row r="20" spans="1:91" ht="13.5" customHeight="1">
      <c r="A20" s="130">
        <v>12</v>
      </c>
      <c r="B20" s="103" t="s">
        <v>202</v>
      </c>
      <c r="C20" s="111"/>
      <c r="D20" s="111" t="s">
        <v>203</v>
      </c>
      <c r="E20" s="111"/>
      <c r="F20" s="111"/>
      <c r="G20" s="111"/>
      <c r="H20" s="126">
        <f t="shared" si="8"/>
        <v>62.962962962962962</v>
      </c>
      <c r="I20" s="103">
        <f t="shared" si="15"/>
        <v>324</v>
      </c>
      <c r="J20" s="103">
        <f t="shared" si="16"/>
        <v>204</v>
      </c>
      <c r="K20" s="103"/>
      <c r="L20" s="103"/>
      <c r="M20" s="103">
        <v>204</v>
      </c>
      <c r="N20" s="103">
        <v>120</v>
      </c>
      <c r="O20" s="103">
        <v>2</v>
      </c>
      <c r="P20" s="103">
        <v>2</v>
      </c>
      <c r="Q20" s="103">
        <v>2</v>
      </c>
      <c r="R20" s="103">
        <v>2</v>
      </c>
      <c r="S20" s="103">
        <v>2</v>
      </c>
      <c r="T20" s="103">
        <v>2</v>
      </c>
      <c r="U20" s="103">
        <v>2</v>
      </c>
      <c r="V20" s="103">
        <v>2</v>
      </c>
      <c r="W20" s="103">
        <v>2</v>
      </c>
      <c r="X20" s="103"/>
      <c r="Y20" s="103"/>
      <c r="Z20" s="103"/>
      <c r="AB20" s="127" t="str">
        <f t="shared" ref="AB20:AM20" si="61">IF(ISERROR(SEARCH(AB$7,$C20,1)),"-",IF(COUNTIF($C20,AB$7)=1,1,IF(ISERROR(SEARCH(CONCATENATE(AB$7,","),$C20,1)),IF(ISERROR(SEARCH(CONCATENATE(",",AB$7),$C20,1)),"-",1),1)))</f>
        <v>-</v>
      </c>
      <c r="AC20" s="127" t="str">
        <f t="shared" si="61"/>
        <v>-</v>
      </c>
      <c r="AD20" s="127" t="str">
        <f t="shared" si="61"/>
        <v>-</v>
      </c>
      <c r="AE20" s="127" t="str">
        <f t="shared" si="61"/>
        <v>-</v>
      </c>
      <c r="AF20" s="127" t="str">
        <f t="shared" si="61"/>
        <v>-</v>
      </c>
      <c r="AG20" s="127" t="str">
        <f t="shared" si="61"/>
        <v>-</v>
      </c>
      <c r="AH20" s="127" t="str">
        <f t="shared" si="61"/>
        <v>-</v>
      </c>
      <c r="AI20" s="127" t="str">
        <f t="shared" si="61"/>
        <v>-</v>
      </c>
      <c r="AJ20" s="127" t="str">
        <f t="shared" si="61"/>
        <v>-</v>
      </c>
      <c r="AK20" s="127" t="str">
        <f t="shared" si="61"/>
        <v>-</v>
      </c>
      <c r="AL20" s="127" t="str">
        <f t="shared" si="61"/>
        <v>-</v>
      </c>
      <c r="AM20" s="127" t="str">
        <f t="shared" si="61"/>
        <v>-</v>
      </c>
      <c r="AO20" s="127" t="str">
        <f t="shared" ref="AO20:AZ20" si="62">IF(ISERROR(SEARCH(AO$7,$D20,1)),"-",IF(COUNTIF($D20,AO$7)=1,1,IF(ISERROR(SEARCH(CONCATENATE(AO$7,","),$D20,1)),IF(ISERROR(SEARCH(CONCATENATE(",",AO$7),$D20,1)),"-",1),1)))</f>
        <v>-</v>
      </c>
      <c r="AP20" s="127" t="str">
        <f t="shared" si="62"/>
        <v>-</v>
      </c>
      <c r="AQ20" s="127">
        <f t="shared" si="62"/>
        <v>1</v>
      </c>
      <c r="AR20" s="127" t="str">
        <f t="shared" si="62"/>
        <v>-</v>
      </c>
      <c r="AS20" s="127" t="str">
        <f t="shared" si="62"/>
        <v>-</v>
      </c>
      <c r="AT20" s="127">
        <f t="shared" si="62"/>
        <v>1</v>
      </c>
      <c r="AU20" s="127" t="str">
        <f t="shared" si="62"/>
        <v>-</v>
      </c>
      <c r="AV20" s="127" t="str">
        <f t="shared" si="62"/>
        <v>-</v>
      </c>
      <c r="AW20" s="127">
        <f t="shared" si="62"/>
        <v>1</v>
      </c>
      <c r="AX20" s="127" t="str">
        <f t="shared" si="62"/>
        <v>-</v>
      </c>
      <c r="AY20" s="127" t="str">
        <f t="shared" si="62"/>
        <v>-</v>
      </c>
      <c r="AZ20" s="127" t="str">
        <f t="shared" si="62"/>
        <v>-</v>
      </c>
      <c r="BB20" s="127" t="str">
        <f t="shared" ref="BB20:BM20" si="63">IF(ISERROR(SEARCH(BB$7,$E20,1)),"-",IF(COUNTIF($E20,BB$7)=1,1,IF(ISERROR(SEARCH(CONCATENATE(BB$7,","),$E20,1)),IF(ISERROR(SEARCH(CONCATENATE(",",BB$7),$E20,1)),"-",1),1)))</f>
        <v>-</v>
      </c>
      <c r="BC20" s="127" t="str">
        <f t="shared" si="63"/>
        <v>-</v>
      </c>
      <c r="BD20" s="127" t="str">
        <f t="shared" si="63"/>
        <v>-</v>
      </c>
      <c r="BE20" s="127" t="str">
        <f t="shared" si="63"/>
        <v>-</v>
      </c>
      <c r="BF20" s="127" t="str">
        <f t="shared" si="63"/>
        <v>-</v>
      </c>
      <c r="BG20" s="127" t="str">
        <f t="shared" si="63"/>
        <v>-</v>
      </c>
      <c r="BH20" s="127" t="str">
        <f t="shared" si="63"/>
        <v>-</v>
      </c>
      <c r="BI20" s="127" t="str">
        <f t="shared" si="63"/>
        <v>-</v>
      </c>
      <c r="BJ20" s="127" t="str">
        <f t="shared" si="63"/>
        <v>-</v>
      </c>
      <c r="BK20" s="127" t="str">
        <f t="shared" si="63"/>
        <v>-</v>
      </c>
      <c r="BL20" s="127" t="str">
        <f t="shared" si="63"/>
        <v>-</v>
      </c>
      <c r="BM20" s="127" t="str">
        <f t="shared" si="63"/>
        <v>-</v>
      </c>
      <c r="BO20" s="127" t="str">
        <f t="shared" ref="BO20:BZ20" si="64">IF(ISERROR(SEARCH(BO$7,$F20,1)),"-",IF(COUNTIF($F20,BO$7)=1,1,IF(ISERROR(SEARCH(CONCATENATE(BO$7,","),$F20,1)),IF(ISERROR(SEARCH(CONCATENATE(",",BO$7),$F20,1)),"-",1),1)))</f>
        <v>-</v>
      </c>
      <c r="BP20" s="127" t="str">
        <f t="shared" si="64"/>
        <v>-</v>
      </c>
      <c r="BQ20" s="127" t="str">
        <f t="shared" si="64"/>
        <v>-</v>
      </c>
      <c r="BR20" s="127" t="str">
        <f t="shared" si="64"/>
        <v>-</v>
      </c>
      <c r="BS20" s="127" t="str">
        <f t="shared" si="64"/>
        <v>-</v>
      </c>
      <c r="BT20" s="127" t="str">
        <f t="shared" si="64"/>
        <v>-</v>
      </c>
      <c r="BU20" s="127" t="str">
        <f t="shared" si="64"/>
        <v>-</v>
      </c>
      <c r="BV20" s="127" t="str">
        <f t="shared" si="64"/>
        <v>-</v>
      </c>
      <c r="BW20" s="127" t="str">
        <f t="shared" si="64"/>
        <v>-</v>
      </c>
      <c r="BX20" s="127" t="str">
        <f t="shared" si="64"/>
        <v>-</v>
      </c>
      <c r="BY20" s="127" t="str">
        <f t="shared" si="64"/>
        <v>-</v>
      </c>
      <c r="BZ20" s="127" t="str">
        <f t="shared" si="64"/>
        <v>-</v>
      </c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</row>
    <row r="21" spans="1:91" ht="13.5" customHeight="1">
      <c r="A21" s="76">
        <v>2</v>
      </c>
      <c r="B21" s="76" t="s">
        <v>204</v>
      </c>
      <c r="C21" s="76"/>
      <c r="D21" s="76"/>
      <c r="E21" s="76"/>
      <c r="F21" s="76"/>
      <c r="G21" s="76"/>
      <c r="H21" s="131">
        <f t="shared" si="8"/>
        <v>54.739485247959827</v>
      </c>
      <c r="I21" s="76">
        <f t="shared" ref="I21:Z21" si="65">SUM(I22:I31)</f>
        <v>1593</v>
      </c>
      <c r="J21" s="76">
        <f t="shared" si="65"/>
        <v>872</v>
      </c>
      <c r="K21" s="76">
        <f t="shared" si="65"/>
        <v>430</v>
      </c>
      <c r="L21" s="76">
        <f t="shared" si="65"/>
        <v>168</v>
      </c>
      <c r="M21" s="76">
        <f t="shared" si="65"/>
        <v>274</v>
      </c>
      <c r="N21" s="76">
        <f t="shared" si="65"/>
        <v>721</v>
      </c>
      <c r="O21" s="76">
        <f t="shared" si="65"/>
        <v>13</v>
      </c>
      <c r="P21" s="76">
        <f t="shared" si="65"/>
        <v>12</v>
      </c>
      <c r="Q21" s="76">
        <f t="shared" si="65"/>
        <v>17</v>
      </c>
      <c r="R21" s="76">
        <f t="shared" si="65"/>
        <v>17</v>
      </c>
      <c r="S21" s="76">
        <f t="shared" si="65"/>
        <v>9</v>
      </c>
      <c r="T21" s="76">
        <f t="shared" si="65"/>
        <v>2</v>
      </c>
      <c r="U21" s="76">
        <f t="shared" si="65"/>
        <v>0</v>
      </c>
      <c r="V21" s="76">
        <f t="shared" si="65"/>
        <v>3</v>
      </c>
      <c r="W21" s="76">
        <f t="shared" si="65"/>
        <v>0</v>
      </c>
      <c r="X21" s="76">
        <f t="shared" si="65"/>
        <v>0</v>
      </c>
      <c r="Y21" s="76">
        <f t="shared" si="65"/>
        <v>4</v>
      </c>
      <c r="Z21" s="76">
        <f t="shared" si="65"/>
        <v>0</v>
      </c>
      <c r="AB21" s="124">
        <f t="shared" ref="AB21:AM21" si="66">SUM(AB22:AB31)</f>
        <v>2</v>
      </c>
      <c r="AC21" s="124">
        <f t="shared" si="66"/>
        <v>1</v>
      </c>
      <c r="AD21" s="124">
        <f t="shared" si="66"/>
        <v>3</v>
      </c>
      <c r="AE21" s="124">
        <f t="shared" si="66"/>
        <v>2</v>
      </c>
      <c r="AF21" s="124">
        <f t="shared" si="66"/>
        <v>0</v>
      </c>
      <c r="AG21" s="124">
        <f t="shared" si="66"/>
        <v>0</v>
      </c>
      <c r="AH21" s="124">
        <f t="shared" si="66"/>
        <v>0</v>
      </c>
      <c r="AI21" s="124">
        <f t="shared" si="66"/>
        <v>0</v>
      </c>
      <c r="AJ21" s="124">
        <f t="shared" si="66"/>
        <v>0</v>
      </c>
      <c r="AK21" s="124">
        <f t="shared" si="66"/>
        <v>0</v>
      </c>
      <c r="AL21" s="124">
        <f t="shared" si="66"/>
        <v>1</v>
      </c>
      <c r="AM21" s="124">
        <f t="shared" si="66"/>
        <v>0</v>
      </c>
      <c r="AO21" s="124">
        <f t="shared" ref="AO21:AZ21" si="67">SUM(AO22:AO31)</f>
        <v>1</v>
      </c>
      <c r="AP21" s="124">
        <f t="shared" si="67"/>
        <v>0</v>
      </c>
      <c r="AQ21" s="124">
        <f t="shared" si="67"/>
        <v>1</v>
      </c>
      <c r="AR21" s="124">
        <f t="shared" si="67"/>
        <v>2</v>
      </c>
      <c r="AS21" s="124">
        <f t="shared" si="67"/>
        <v>2</v>
      </c>
      <c r="AT21" s="124">
        <f t="shared" si="67"/>
        <v>1</v>
      </c>
      <c r="AU21" s="124">
        <f t="shared" si="67"/>
        <v>0</v>
      </c>
      <c r="AV21" s="124">
        <f t="shared" si="67"/>
        <v>1</v>
      </c>
      <c r="AW21" s="124">
        <f t="shared" si="67"/>
        <v>0</v>
      </c>
      <c r="AX21" s="124">
        <f t="shared" si="67"/>
        <v>0</v>
      </c>
      <c r="AY21" s="124">
        <f t="shared" si="67"/>
        <v>0</v>
      </c>
      <c r="AZ21" s="124">
        <f t="shared" si="67"/>
        <v>0</v>
      </c>
      <c r="BB21" s="124">
        <f t="shared" ref="BB21:BM21" si="68">SUM(BB22:BB31)</f>
        <v>0</v>
      </c>
      <c r="BC21" s="124">
        <f t="shared" si="68"/>
        <v>0</v>
      </c>
      <c r="BD21" s="124">
        <f t="shared" si="68"/>
        <v>0</v>
      </c>
      <c r="BE21" s="124">
        <f t="shared" si="68"/>
        <v>0</v>
      </c>
      <c r="BF21" s="124">
        <f t="shared" si="68"/>
        <v>0</v>
      </c>
      <c r="BG21" s="124">
        <f t="shared" si="68"/>
        <v>0</v>
      </c>
      <c r="BH21" s="124">
        <f t="shared" si="68"/>
        <v>0</v>
      </c>
      <c r="BI21" s="124">
        <f t="shared" si="68"/>
        <v>0</v>
      </c>
      <c r="BJ21" s="124">
        <f t="shared" si="68"/>
        <v>0</v>
      </c>
      <c r="BK21" s="124">
        <f t="shared" si="68"/>
        <v>0</v>
      </c>
      <c r="BL21" s="124">
        <f t="shared" si="68"/>
        <v>0</v>
      </c>
      <c r="BM21" s="124">
        <f t="shared" si="68"/>
        <v>0</v>
      </c>
      <c r="BO21" s="124">
        <f t="shared" ref="BO21:BZ21" si="69">SUM(BO22:BO31)</f>
        <v>0</v>
      </c>
      <c r="BP21" s="124">
        <f t="shared" si="69"/>
        <v>0</v>
      </c>
      <c r="BQ21" s="124">
        <f t="shared" si="69"/>
        <v>0</v>
      </c>
      <c r="BR21" s="124">
        <f t="shared" si="69"/>
        <v>0</v>
      </c>
      <c r="BS21" s="124">
        <f t="shared" si="69"/>
        <v>0</v>
      </c>
      <c r="BT21" s="124">
        <f t="shared" si="69"/>
        <v>0</v>
      </c>
      <c r="BU21" s="124">
        <f t="shared" si="69"/>
        <v>0</v>
      </c>
      <c r="BV21" s="124">
        <f t="shared" si="69"/>
        <v>0</v>
      </c>
      <c r="BW21" s="124">
        <f t="shared" si="69"/>
        <v>0</v>
      </c>
      <c r="BX21" s="124">
        <f t="shared" si="69"/>
        <v>0</v>
      </c>
      <c r="BY21" s="124">
        <f t="shared" si="69"/>
        <v>0</v>
      </c>
      <c r="BZ21" s="124">
        <f t="shared" si="69"/>
        <v>0</v>
      </c>
      <c r="CB21" s="124">
        <f t="shared" ref="CB21:CM21" si="70">SUM(CB22:CB31)</f>
        <v>0</v>
      </c>
      <c r="CC21" s="124">
        <f t="shared" si="70"/>
        <v>0</v>
      </c>
      <c r="CD21" s="124">
        <f t="shared" si="70"/>
        <v>5</v>
      </c>
      <c r="CE21" s="124">
        <f t="shared" si="70"/>
        <v>5</v>
      </c>
      <c r="CF21" s="124">
        <f t="shared" si="70"/>
        <v>0</v>
      </c>
      <c r="CG21" s="124">
        <f t="shared" si="70"/>
        <v>0</v>
      </c>
      <c r="CH21" s="124">
        <f t="shared" si="70"/>
        <v>0</v>
      </c>
      <c r="CI21" s="124">
        <f t="shared" si="70"/>
        <v>0</v>
      </c>
      <c r="CJ21" s="124">
        <f t="shared" si="70"/>
        <v>0</v>
      </c>
      <c r="CK21" s="124">
        <f t="shared" si="70"/>
        <v>0</v>
      </c>
      <c r="CL21" s="124">
        <f t="shared" si="70"/>
        <v>0</v>
      </c>
      <c r="CM21" s="124">
        <f t="shared" si="70"/>
        <v>0</v>
      </c>
    </row>
    <row r="22" spans="1:91" ht="13.5" customHeight="1">
      <c r="A22" s="132">
        <v>1</v>
      </c>
      <c r="B22" s="103" t="s">
        <v>205</v>
      </c>
      <c r="C22" s="111" t="s">
        <v>206</v>
      </c>
      <c r="D22" s="111">
        <v>5</v>
      </c>
      <c r="E22" s="111"/>
      <c r="F22" s="111"/>
      <c r="G22" s="111"/>
      <c r="H22" s="126">
        <f t="shared" si="8"/>
        <v>56.56565656565656</v>
      </c>
      <c r="I22" s="103">
        <f t="shared" ref="I22:I31" si="71">J22+N22</f>
        <v>594</v>
      </c>
      <c r="J22" s="103">
        <f t="shared" ref="J22:J31" si="72">O22*O$6+P22*P$6+Q22*Q$6+R22*R$6+S22*S$6+T22*T$6+U22*U$6+V22*V$6+W22*W$6+X22*X$6+Y22*Y$6+Z22*Z$6</f>
        <v>336</v>
      </c>
      <c r="K22" s="103">
        <v>146</v>
      </c>
      <c r="L22" s="103"/>
      <c r="M22" s="103">
        <v>190</v>
      </c>
      <c r="N22" s="103">
        <v>258</v>
      </c>
      <c r="O22" s="103">
        <v>6</v>
      </c>
      <c r="P22" s="103">
        <v>6</v>
      </c>
      <c r="Q22" s="103">
        <v>6</v>
      </c>
      <c r="R22" s="103">
        <v>6</v>
      </c>
      <c r="S22" s="103">
        <v>6</v>
      </c>
      <c r="T22" s="103"/>
      <c r="U22" s="103"/>
      <c r="V22" s="103"/>
      <c r="W22" s="103"/>
      <c r="X22" s="103"/>
      <c r="Y22" s="103"/>
      <c r="Z22" s="103"/>
      <c r="AB22" s="133">
        <f t="shared" ref="AB22:AM22" si="73">IF(ISERROR(SEARCH(AB$7,$C22,1)),"-",IF(COUNTIF($C22,AB$7)=1,1,IF(ISERROR(SEARCH(CONCATENATE(AB$7,","),$C22,1)),IF(ISERROR(SEARCH(CONCATENATE(",",AB$7),$C22,1)),"-",1),1)))</f>
        <v>1</v>
      </c>
      <c r="AC22" s="133">
        <f t="shared" si="73"/>
        <v>1</v>
      </c>
      <c r="AD22" s="133">
        <f t="shared" si="73"/>
        <v>1</v>
      </c>
      <c r="AE22" s="133">
        <f t="shared" si="73"/>
        <v>1</v>
      </c>
      <c r="AF22" s="133" t="str">
        <f t="shared" si="73"/>
        <v>-</v>
      </c>
      <c r="AG22" s="133" t="str">
        <f t="shared" si="73"/>
        <v>-</v>
      </c>
      <c r="AH22" s="133" t="str">
        <f t="shared" si="73"/>
        <v>-</v>
      </c>
      <c r="AI22" s="133" t="str">
        <f t="shared" si="73"/>
        <v>-</v>
      </c>
      <c r="AJ22" s="133" t="str">
        <f t="shared" si="73"/>
        <v>-</v>
      </c>
      <c r="AK22" s="133" t="str">
        <f t="shared" si="73"/>
        <v>-</v>
      </c>
      <c r="AL22" s="133" t="str">
        <f t="shared" si="73"/>
        <v>-</v>
      </c>
      <c r="AM22" s="133" t="str">
        <f t="shared" si="73"/>
        <v>-</v>
      </c>
      <c r="AO22" s="127" t="str">
        <f t="shared" ref="AO22:AZ22" si="74">IF(ISERROR(SEARCH(AO$7,$D22,1)),"-",IF(COUNTIF($D22,AO$7)=1,1,IF(ISERROR(SEARCH(CONCATENATE(AO$7,","),$D22,1)),IF(ISERROR(SEARCH(CONCATENATE(",",AO$7),$D22,1)),"-",1),1)))</f>
        <v>-</v>
      </c>
      <c r="AP22" s="127" t="str">
        <f t="shared" si="74"/>
        <v>-</v>
      </c>
      <c r="AQ22" s="127" t="str">
        <f t="shared" si="74"/>
        <v>-</v>
      </c>
      <c r="AR22" s="127" t="str">
        <f t="shared" si="74"/>
        <v>-</v>
      </c>
      <c r="AS22" s="127">
        <f t="shared" si="74"/>
        <v>1</v>
      </c>
      <c r="AT22" s="127" t="str">
        <f t="shared" si="74"/>
        <v>-</v>
      </c>
      <c r="AU22" s="127" t="str">
        <f t="shared" si="74"/>
        <v>-</v>
      </c>
      <c r="AV22" s="127" t="str">
        <f t="shared" si="74"/>
        <v>-</v>
      </c>
      <c r="AW22" s="127" t="str">
        <f t="shared" si="74"/>
        <v>-</v>
      </c>
      <c r="AX22" s="127" t="str">
        <f t="shared" si="74"/>
        <v>-</v>
      </c>
      <c r="AY22" s="127" t="str">
        <f t="shared" si="74"/>
        <v>-</v>
      </c>
      <c r="AZ22" s="127" t="str">
        <f t="shared" si="74"/>
        <v>-</v>
      </c>
      <c r="BB22" s="127" t="str">
        <f t="shared" ref="BB22:BM22" si="75">IF(ISERROR(SEARCH(BB$7,$E22,1)),"-",IF(COUNTIF($E22,BB$7)=1,1,IF(ISERROR(SEARCH(CONCATENATE(BB$7,","),$E22,1)),IF(ISERROR(SEARCH(CONCATENATE(",",BB$7),$E22,1)),"-",1),1)))</f>
        <v>-</v>
      </c>
      <c r="BC22" s="127" t="str">
        <f t="shared" si="75"/>
        <v>-</v>
      </c>
      <c r="BD22" s="127" t="str">
        <f t="shared" si="75"/>
        <v>-</v>
      </c>
      <c r="BE22" s="127" t="str">
        <f t="shared" si="75"/>
        <v>-</v>
      </c>
      <c r="BF22" s="127" t="str">
        <f t="shared" si="75"/>
        <v>-</v>
      </c>
      <c r="BG22" s="127" t="str">
        <f t="shared" si="75"/>
        <v>-</v>
      </c>
      <c r="BH22" s="127" t="str">
        <f t="shared" si="75"/>
        <v>-</v>
      </c>
      <c r="BI22" s="127" t="str">
        <f t="shared" si="75"/>
        <v>-</v>
      </c>
      <c r="BJ22" s="127" t="str">
        <f t="shared" si="75"/>
        <v>-</v>
      </c>
      <c r="BK22" s="127" t="str">
        <f t="shared" si="75"/>
        <v>-</v>
      </c>
      <c r="BL22" s="127" t="str">
        <f t="shared" si="75"/>
        <v>-</v>
      </c>
      <c r="BM22" s="127" t="str">
        <f t="shared" si="75"/>
        <v>-</v>
      </c>
      <c r="BO22" s="127" t="str">
        <f t="shared" ref="BO22:BZ22" si="76">IF(ISERROR(SEARCH(BO$7,$F22,1)),"-",IF(COUNTIF($F22,BO$7)=1,1,IF(ISERROR(SEARCH(CONCATENATE(BO$7,","),$F22,1)),IF(ISERROR(SEARCH(CONCATENATE(",",BO$7),$F22,1)),"-",1),1)))</f>
        <v>-</v>
      </c>
      <c r="BP22" s="127" t="str">
        <f t="shared" si="76"/>
        <v>-</v>
      </c>
      <c r="BQ22" s="127" t="str">
        <f t="shared" si="76"/>
        <v>-</v>
      </c>
      <c r="BR22" s="127" t="str">
        <f t="shared" si="76"/>
        <v>-</v>
      </c>
      <c r="BS22" s="127" t="str">
        <f t="shared" si="76"/>
        <v>-</v>
      </c>
      <c r="BT22" s="127" t="str">
        <f t="shared" si="76"/>
        <v>-</v>
      </c>
      <c r="BU22" s="127" t="str">
        <f t="shared" si="76"/>
        <v>-</v>
      </c>
      <c r="BV22" s="127" t="str">
        <f t="shared" si="76"/>
        <v>-</v>
      </c>
      <c r="BW22" s="127" t="str">
        <f t="shared" si="76"/>
        <v>-</v>
      </c>
      <c r="BX22" s="127" t="str">
        <f t="shared" si="76"/>
        <v>-</v>
      </c>
      <c r="BY22" s="127" t="str">
        <f t="shared" si="76"/>
        <v>-</v>
      </c>
      <c r="BZ22" s="127" t="str">
        <f t="shared" si="76"/>
        <v>-</v>
      </c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</row>
    <row r="23" spans="1:91" ht="13.5" customHeight="1">
      <c r="A23" s="132">
        <v>2</v>
      </c>
      <c r="B23" s="103" t="s">
        <v>207</v>
      </c>
      <c r="C23" s="111">
        <v>4</v>
      </c>
      <c r="D23" s="111">
        <v>3</v>
      </c>
      <c r="E23" s="111"/>
      <c r="F23" s="111"/>
      <c r="G23" s="111"/>
      <c r="H23" s="126">
        <f t="shared" si="8"/>
        <v>50.370370370370367</v>
      </c>
      <c r="I23" s="103">
        <f t="shared" si="71"/>
        <v>270</v>
      </c>
      <c r="J23" s="103">
        <f t="shared" si="72"/>
        <v>136</v>
      </c>
      <c r="K23" s="103">
        <v>64</v>
      </c>
      <c r="L23" s="103">
        <v>58</v>
      </c>
      <c r="M23" s="103">
        <v>14</v>
      </c>
      <c r="N23" s="103">
        <v>134</v>
      </c>
      <c r="O23" s="103"/>
      <c r="P23" s="103">
        <v>4</v>
      </c>
      <c r="Q23" s="103">
        <v>4</v>
      </c>
      <c r="R23" s="103">
        <v>4</v>
      </c>
      <c r="S23" s="103"/>
      <c r="T23" s="103"/>
      <c r="U23" s="103"/>
      <c r="V23" s="103"/>
      <c r="W23" s="103"/>
      <c r="X23" s="103"/>
      <c r="Y23" s="103"/>
      <c r="Z23" s="103"/>
      <c r="AB23" s="133" t="str">
        <f t="shared" ref="AB23:AM23" si="77">IF(ISERROR(SEARCH(AB$7,$C23,1)),"-",IF(COUNTIF($C23,AB$7)=1,1,IF(ISERROR(SEARCH(CONCATENATE(AB$7,","),$C23,1)),IF(ISERROR(SEARCH(CONCATENATE(",",AB$7),$C23,1)),"-",1),1)))</f>
        <v>-</v>
      </c>
      <c r="AC23" s="133" t="str">
        <f t="shared" si="77"/>
        <v>-</v>
      </c>
      <c r="AD23" s="133" t="str">
        <f t="shared" si="77"/>
        <v>-</v>
      </c>
      <c r="AE23" s="133">
        <f t="shared" si="77"/>
        <v>1</v>
      </c>
      <c r="AF23" s="133" t="str">
        <f t="shared" si="77"/>
        <v>-</v>
      </c>
      <c r="AG23" s="133" t="str">
        <f t="shared" si="77"/>
        <v>-</v>
      </c>
      <c r="AH23" s="133" t="str">
        <f t="shared" si="77"/>
        <v>-</v>
      </c>
      <c r="AI23" s="133" t="str">
        <f t="shared" si="77"/>
        <v>-</v>
      </c>
      <c r="AJ23" s="133" t="str">
        <f t="shared" si="77"/>
        <v>-</v>
      </c>
      <c r="AK23" s="133" t="str">
        <f t="shared" si="77"/>
        <v>-</v>
      </c>
      <c r="AL23" s="133" t="str">
        <f t="shared" si="77"/>
        <v>-</v>
      </c>
      <c r="AM23" s="133" t="str">
        <f t="shared" si="77"/>
        <v>-</v>
      </c>
      <c r="AO23" s="127" t="str">
        <f t="shared" ref="AO23:AZ23" si="78">IF(ISERROR(SEARCH(AO$7,$D23,1)),"-",IF(COUNTIF($D23,AO$7)=1,1,IF(ISERROR(SEARCH(CONCATENATE(AO$7,","),$D23,1)),IF(ISERROR(SEARCH(CONCATENATE(",",AO$7),$D23,1)),"-",1),1)))</f>
        <v>-</v>
      </c>
      <c r="AP23" s="127" t="str">
        <f t="shared" si="78"/>
        <v>-</v>
      </c>
      <c r="AQ23" s="127">
        <f t="shared" si="78"/>
        <v>1</v>
      </c>
      <c r="AR23" s="127" t="str">
        <f t="shared" si="78"/>
        <v>-</v>
      </c>
      <c r="AS23" s="127" t="str">
        <f t="shared" si="78"/>
        <v>-</v>
      </c>
      <c r="AT23" s="127" t="str">
        <f t="shared" si="78"/>
        <v>-</v>
      </c>
      <c r="AU23" s="127" t="str">
        <f t="shared" si="78"/>
        <v>-</v>
      </c>
      <c r="AV23" s="127" t="str">
        <f t="shared" si="78"/>
        <v>-</v>
      </c>
      <c r="AW23" s="127" t="str">
        <f t="shared" si="78"/>
        <v>-</v>
      </c>
      <c r="AX23" s="127" t="str">
        <f t="shared" si="78"/>
        <v>-</v>
      </c>
      <c r="AY23" s="127" t="str">
        <f t="shared" si="78"/>
        <v>-</v>
      </c>
      <c r="AZ23" s="127" t="str">
        <f t="shared" si="78"/>
        <v>-</v>
      </c>
      <c r="BB23" s="127" t="str">
        <f t="shared" ref="BB23:BM23" si="79">IF(ISERROR(SEARCH(BB$7,$E23,1)),"-",IF(COUNTIF($E23,BB$7)=1,1,IF(ISERROR(SEARCH(CONCATENATE(BB$7,","),$E23,1)),IF(ISERROR(SEARCH(CONCATENATE(",",BB$7),$E23,1)),"-",1),1)))</f>
        <v>-</v>
      </c>
      <c r="BC23" s="127" t="str">
        <f t="shared" si="79"/>
        <v>-</v>
      </c>
      <c r="BD23" s="127" t="str">
        <f t="shared" si="79"/>
        <v>-</v>
      </c>
      <c r="BE23" s="127" t="str">
        <f t="shared" si="79"/>
        <v>-</v>
      </c>
      <c r="BF23" s="127" t="str">
        <f t="shared" si="79"/>
        <v>-</v>
      </c>
      <c r="BG23" s="127" t="str">
        <f t="shared" si="79"/>
        <v>-</v>
      </c>
      <c r="BH23" s="127" t="str">
        <f t="shared" si="79"/>
        <v>-</v>
      </c>
      <c r="BI23" s="127" t="str">
        <f t="shared" si="79"/>
        <v>-</v>
      </c>
      <c r="BJ23" s="127" t="str">
        <f t="shared" si="79"/>
        <v>-</v>
      </c>
      <c r="BK23" s="127" t="str">
        <f t="shared" si="79"/>
        <v>-</v>
      </c>
      <c r="BL23" s="127" t="str">
        <f t="shared" si="79"/>
        <v>-</v>
      </c>
      <c r="BM23" s="127" t="str">
        <f t="shared" si="79"/>
        <v>-</v>
      </c>
      <c r="BO23" s="127" t="str">
        <f t="shared" ref="BO23:BZ23" si="80">IF(ISERROR(SEARCH(BO$7,$F23,1)),"-",IF(COUNTIF($F23,BO$7)=1,1,IF(ISERROR(SEARCH(CONCATENATE(BO$7,","),$F23,1)),IF(ISERROR(SEARCH(CONCATENATE(",",BO$7),$F23,1)),"-",1),1)))</f>
        <v>-</v>
      </c>
      <c r="BP23" s="127" t="str">
        <f t="shared" si="80"/>
        <v>-</v>
      </c>
      <c r="BQ23" s="127" t="str">
        <f t="shared" si="80"/>
        <v>-</v>
      </c>
      <c r="BR23" s="127" t="str">
        <f t="shared" si="80"/>
        <v>-</v>
      </c>
      <c r="BS23" s="127" t="str">
        <f t="shared" si="80"/>
        <v>-</v>
      </c>
      <c r="BT23" s="127" t="str">
        <f t="shared" si="80"/>
        <v>-</v>
      </c>
      <c r="BU23" s="127" t="str">
        <f t="shared" si="80"/>
        <v>-</v>
      </c>
      <c r="BV23" s="127" t="str">
        <f t="shared" si="80"/>
        <v>-</v>
      </c>
      <c r="BW23" s="127" t="str">
        <f t="shared" si="80"/>
        <v>-</v>
      </c>
      <c r="BX23" s="127" t="str">
        <f t="shared" si="80"/>
        <v>-</v>
      </c>
      <c r="BY23" s="127" t="str">
        <f t="shared" si="80"/>
        <v>-</v>
      </c>
      <c r="BZ23" s="127" t="str">
        <f t="shared" si="80"/>
        <v>-</v>
      </c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</row>
    <row r="24" spans="1:91" ht="13.5" customHeight="1">
      <c r="A24" s="132">
        <v>3</v>
      </c>
      <c r="B24" s="103" t="s">
        <v>208</v>
      </c>
      <c r="C24" s="111">
        <v>1</v>
      </c>
      <c r="D24" s="111"/>
      <c r="E24" s="111"/>
      <c r="F24" s="111"/>
      <c r="G24" s="111"/>
      <c r="H24" s="126">
        <f t="shared" si="8"/>
        <v>51.851851851851848</v>
      </c>
      <c r="I24" s="103">
        <f t="shared" si="71"/>
        <v>108</v>
      </c>
      <c r="J24" s="103">
        <f t="shared" si="72"/>
        <v>56</v>
      </c>
      <c r="K24" s="103">
        <v>40</v>
      </c>
      <c r="L24" s="103">
        <v>16</v>
      </c>
      <c r="M24" s="103"/>
      <c r="N24" s="103">
        <v>52</v>
      </c>
      <c r="O24" s="103">
        <v>4</v>
      </c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B24" s="133">
        <f t="shared" ref="AB24:AM24" si="81">IF(ISERROR(SEARCH(AB$7,$C24,1)),"-",IF(COUNTIF($C24,AB$7)=1,1,IF(ISERROR(SEARCH(CONCATENATE(AB$7,","),$C24,1)),IF(ISERROR(SEARCH(CONCATENATE(",",AB$7),$C24,1)),"-",1),1)))</f>
        <v>1</v>
      </c>
      <c r="AC24" s="133" t="str">
        <f t="shared" si="81"/>
        <v>-</v>
      </c>
      <c r="AD24" s="133" t="str">
        <f t="shared" si="81"/>
        <v>-</v>
      </c>
      <c r="AE24" s="133" t="str">
        <f t="shared" si="81"/>
        <v>-</v>
      </c>
      <c r="AF24" s="133" t="str">
        <f t="shared" si="81"/>
        <v>-</v>
      </c>
      <c r="AG24" s="133" t="str">
        <f t="shared" si="81"/>
        <v>-</v>
      </c>
      <c r="AH24" s="133" t="str">
        <f t="shared" si="81"/>
        <v>-</v>
      </c>
      <c r="AI24" s="133" t="str">
        <f t="shared" si="81"/>
        <v>-</v>
      </c>
      <c r="AJ24" s="133" t="str">
        <f t="shared" si="81"/>
        <v>-</v>
      </c>
      <c r="AK24" s="133" t="str">
        <f t="shared" si="81"/>
        <v>-</v>
      </c>
      <c r="AL24" s="133" t="str">
        <f t="shared" si="81"/>
        <v>-</v>
      </c>
      <c r="AM24" s="133" t="str">
        <f t="shared" si="81"/>
        <v>-</v>
      </c>
      <c r="AO24" s="127" t="str">
        <f t="shared" ref="AO24:AZ24" si="82">IF(ISERROR(SEARCH(AO$7,$D24,1)),"-",IF(COUNTIF($D24,AO$7)=1,1,IF(ISERROR(SEARCH(CONCATENATE(AO$7,","),$D24,1)),IF(ISERROR(SEARCH(CONCATENATE(",",AO$7),$D24,1)),"-",1),1)))</f>
        <v>-</v>
      </c>
      <c r="AP24" s="127" t="str">
        <f t="shared" si="82"/>
        <v>-</v>
      </c>
      <c r="AQ24" s="127" t="str">
        <f t="shared" si="82"/>
        <v>-</v>
      </c>
      <c r="AR24" s="127" t="str">
        <f t="shared" si="82"/>
        <v>-</v>
      </c>
      <c r="AS24" s="127" t="str">
        <f t="shared" si="82"/>
        <v>-</v>
      </c>
      <c r="AT24" s="127" t="str">
        <f t="shared" si="82"/>
        <v>-</v>
      </c>
      <c r="AU24" s="127" t="str">
        <f t="shared" si="82"/>
        <v>-</v>
      </c>
      <c r="AV24" s="127" t="str">
        <f t="shared" si="82"/>
        <v>-</v>
      </c>
      <c r="AW24" s="127" t="str">
        <f t="shared" si="82"/>
        <v>-</v>
      </c>
      <c r="AX24" s="127" t="str">
        <f t="shared" si="82"/>
        <v>-</v>
      </c>
      <c r="AY24" s="127" t="str">
        <f t="shared" si="82"/>
        <v>-</v>
      </c>
      <c r="AZ24" s="127" t="str">
        <f t="shared" si="82"/>
        <v>-</v>
      </c>
      <c r="BB24" s="127" t="str">
        <f t="shared" ref="BB24:BM24" si="83">IF(ISERROR(SEARCH(BB$7,$E24,1)),"-",IF(COUNTIF($E24,BB$7)=1,1,IF(ISERROR(SEARCH(CONCATENATE(BB$7,","),$E24,1)),IF(ISERROR(SEARCH(CONCATENATE(",",BB$7),$E24,1)),"-",1),1)))</f>
        <v>-</v>
      </c>
      <c r="BC24" s="127" t="str">
        <f t="shared" si="83"/>
        <v>-</v>
      </c>
      <c r="BD24" s="127" t="str">
        <f t="shared" si="83"/>
        <v>-</v>
      </c>
      <c r="BE24" s="127" t="str">
        <f t="shared" si="83"/>
        <v>-</v>
      </c>
      <c r="BF24" s="127" t="str">
        <f t="shared" si="83"/>
        <v>-</v>
      </c>
      <c r="BG24" s="127" t="str">
        <f t="shared" si="83"/>
        <v>-</v>
      </c>
      <c r="BH24" s="127" t="str">
        <f t="shared" si="83"/>
        <v>-</v>
      </c>
      <c r="BI24" s="127" t="str">
        <f t="shared" si="83"/>
        <v>-</v>
      </c>
      <c r="BJ24" s="127" t="str">
        <f t="shared" si="83"/>
        <v>-</v>
      </c>
      <c r="BK24" s="127" t="str">
        <f t="shared" si="83"/>
        <v>-</v>
      </c>
      <c r="BL24" s="127" t="str">
        <f t="shared" si="83"/>
        <v>-</v>
      </c>
      <c r="BM24" s="127" t="str">
        <f t="shared" si="83"/>
        <v>-</v>
      </c>
      <c r="BO24" s="127" t="str">
        <f t="shared" ref="BO24:BZ24" si="84">IF(ISERROR(SEARCH(BO$7,$F24,1)),"-",IF(COUNTIF($F24,BO$7)=1,1,IF(ISERROR(SEARCH(CONCATENATE(BO$7,","),$F24,1)),IF(ISERROR(SEARCH(CONCATENATE(",",BO$7),$F24,1)),"-",1),1)))</f>
        <v>-</v>
      </c>
      <c r="BP24" s="127" t="str">
        <f t="shared" si="84"/>
        <v>-</v>
      </c>
      <c r="BQ24" s="127" t="str">
        <f t="shared" si="84"/>
        <v>-</v>
      </c>
      <c r="BR24" s="127" t="str">
        <f t="shared" si="84"/>
        <v>-</v>
      </c>
      <c r="BS24" s="127" t="str">
        <f t="shared" si="84"/>
        <v>-</v>
      </c>
      <c r="BT24" s="127" t="str">
        <f t="shared" si="84"/>
        <v>-</v>
      </c>
      <c r="BU24" s="127" t="str">
        <f t="shared" si="84"/>
        <v>-</v>
      </c>
      <c r="BV24" s="127" t="str">
        <f t="shared" si="84"/>
        <v>-</v>
      </c>
      <c r="BW24" s="127" t="str">
        <f t="shared" si="84"/>
        <v>-</v>
      </c>
      <c r="BX24" s="127" t="str">
        <f t="shared" si="84"/>
        <v>-</v>
      </c>
      <c r="BY24" s="127" t="str">
        <f t="shared" si="84"/>
        <v>-</v>
      </c>
      <c r="BZ24" s="127" t="str">
        <f t="shared" si="84"/>
        <v>-</v>
      </c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</row>
    <row r="25" spans="1:91" ht="12.75" customHeight="1">
      <c r="A25" s="132">
        <v>4</v>
      </c>
      <c r="B25" s="103" t="s">
        <v>209</v>
      </c>
      <c r="C25" s="111">
        <v>3</v>
      </c>
      <c r="D25" s="111">
        <v>4</v>
      </c>
      <c r="E25" s="111"/>
      <c r="F25" s="111"/>
      <c r="G25" s="111" t="s">
        <v>210</v>
      </c>
      <c r="H25" s="126">
        <f t="shared" si="8"/>
        <v>55.026455026455025</v>
      </c>
      <c r="I25" s="103">
        <f t="shared" si="71"/>
        <v>189</v>
      </c>
      <c r="J25" s="103">
        <f t="shared" si="72"/>
        <v>104</v>
      </c>
      <c r="K25" s="103">
        <v>54</v>
      </c>
      <c r="L25" s="103"/>
      <c r="M25" s="103">
        <v>50</v>
      </c>
      <c r="N25" s="103">
        <v>85</v>
      </c>
      <c r="O25" s="103"/>
      <c r="P25" s="103"/>
      <c r="Q25" s="103">
        <v>4</v>
      </c>
      <c r="R25" s="103">
        <v>4</v>
      </c>
      <c r="S25" s="103"/>
      <c r="T25" s="103"/>
      <c r="U25" s="103"/>
      <c r="V25" s="103"/>
      <c r="W25" s="103"/>
      <c r="X25" s="103"/>
      <c r="Y25" s="103"/>
      <c r="Z25" s="103"/>
      <c r="AB25" s="133" t="str">
        <f t="shared" ref="AB25:AM25" si="85">IF(ISERROR(SEARCH(AB$7,$C25,1)),"-",IF(COUNTIF($C25,AB$7)=1,1,IF(ISERROR(SEARCH(CONCATENATE(AB$7,","),$C25,1)),IF(ISERROR(SEARCH(CONCATENATE(",",AB$7),$C25,1)),"-",1),1)))</f>
        <v>-</v>
      </c>
      <c r="AC25" s="133" t="str">
        <f t="shared" si="85"/>
        <v>-</v>
      </c>
      <c r="AD25" s="133">
        <f t="shared" si="85"/>
        <v>1</v>
      </c>
      <c r="AE25" s="133" t="str">
        <f t="shared" si="85"/>
        <v>-</v>
      </c>
      <c r="AF25" s="133" t="str">
        <f t="shared" si="85"/>
        <v>-</v>
      </c>
      <c r="AG25" s="133" t="str">
        <f t="shared" si="85"/>
        <v>-</v>
      </c>
      <c r="AH25" s="133" t="str">
        <f t="shared" si="85"/>
        <v>-</v>
      </c>
      <c r="AI25" s="133" t="str">
        <f t="shared" si="85"/>
        <v>-</v>
      </c>
      <c r="AJ25" s="133" t="str">
        <f t="shared" si="85"/>
        <v>-</v>
      </c>
      <c r="AK25" s="133" t="str">
        <f t="shared" si="85"/>
        <v>-</v>
      </c>
      <c r="AL25" s="133" t="str">
        <f t="shared" si="85"/>
        <v>-</v>
      </c>
      <c r="AM25" s="133" t="str">
        <f t="shared" si="85"/>
        <v>-</v>
      </c>
      <c r="AO25" s="127" t="str">
        <f t="shared" ref="AO25:AZ25" si="86">IF(ISERROR(SEARCH(AO$7,$D25,1)),"-",IF(COUNTIF($D25,AO$7)=1,1,IF(ISERROR(SEARCH(CONCATENATE(AO$7,","),$D25,1)),IF(ISERROR(SEARCH(CONCATENATE(",",AO$7),$D25,1)),"-",1),1)))</f>
        <v>-</v>
      </c>
      <c r="AP25" s="127" t="str">
        <f t="shared" si="86"/>
        <v>-</v>
      </c>
      <c r="AQ25" s="127" t="str">
        <f t="shared" si="86"/>
        <v>-</v>
      </c>
      <c r="AR25" s="127">
        <f t="shared" si="86"/>
        <v>1</v>
      </c>
      <c r="AS25" s="127" t="str">
        <f t="shared" si="86"/>
        <v>-</v>
      </c>
      <c r="AT25" s="127" t="str">
        <f t="shared" si="86"/>
        <v>-</v>
      </c>
      <c r="AU25" s="127" t="str">
        <f t="shared" si="86"/>
        <v>-</v>
      </c>
      <c r="AV25" s="127" t="str">
        <f t="shared" si="86"/>
        <v>-</v>
      </c>
      <c r="AW25" s="127" t="str">
        <f t="shared" si="86"/>
        <v>-</v>
      </c>
      <c r="AX25" s="127" t="str">
        <f t="shared" si="86"/>
        <v>-</v>
      </c>
      <c r="AY25" s="127" t="str">
        <f t="shared" si="86"/>
        <v>-</v>
      </c>
      <c r="AZ25" s="127" t="str">
        <f t="shared" si="86"/>
        <v>-</v>
      </c>
      <c r="BB25" s="127" t="str">
        <f t="shared" ref="BB25:BM25" si="87">IF(ISERROR(SEARCH(BB$7,$E25,1)),"-",IF(COUNTIF($E25,BB$7)=1,1,IF(ISERROR(SEARCH(CONCATENATE(BB$7,","),$E25,1)),IF(ISERROR(SEARCH(CONCATENATE(",",BB$7),$E25,1)),"-",1),1)))</f>
        <v>-</v>
      </c>
      <c r="BC25" s="127" t="str">
        <f t="shared" si="87"/>
        <v>-</v>
      </c>
      <c r="BD25" s="127" t="str">
        <f t="shared" si="87"/>
        <v>-</v>
      </c>
      <c r="BE25" s="127" t="str">
        <f t="shared" si="87"/>
        <v>-</v>
      </c>
      <c r="BF25" s="127" t="str">
        <f t="shared" si="87"/>
        <v>-</v>
      </c>
      <c r="BG25" s="127" t="str">
        <f t="shared" si="87"/>
        <v>-</v>
      </c>
      <c r="BH25" s="127" t="str">
        <f t="shared" si="87"/>
        <v>-</v>
      </c>
      <c r="BI25" s="127" t="str">
        <f t="shared" si="87"/>
        <v>-</v>
      </c>
      <c r="BJ25" s="127" t="str">
        <f t="shared" si="87"/>
        <v>-</v>
      </c>
      <c r="BK25" s="127" t="str">
        <f t="shared" si="87"/>
        <v>-</v>
      </c>
      <c r="BL25" s="127" t="str">
        <f t="shared" si="87"/>
        <v>-</v>
      </c>
      <c r="BM25" s="127" t="str">
        <f t="shared" si="87"/>
        <v>-</v>
      </c>
      <c r="BO25" s="127" t="str">
        <f t="shared" ref="BO25:BZ25" si="88">IF(ISERROR(SEARCH(BO$7,$F25,1)),"-",IF(COUNTIF($F25,BO$7)=1,1,IF(ISERROR(SEARCH(CONCATENATE(BO$7,","),$F25,1)),IF(ISERROR(SEARCH(CONCATENATE(",",BO$7),$F25,1)),"-",1),1)))</f>
        <v>-</v>
      </c>
      <c r="BP25" s="127" t="str">
        <f t="shared" si="88"/>
        <v>-</v>
      </c>
      <c r="BQ25" s="127" t="str">
        <f t="shared" si="88"/>
        <v>-</v>
      </c>
      <c r="BR25" s="127" t="str">
        <f t="shared" si="88"/>
        <v>-</v>
      </c>
      <c r="BS25" s="127" t="str">
        <f t="shared" si="88"/>
        <v>-</v>
      </c>
      <c r="BT25" s="127" t="str">
        <f t="shared" si="88"/>
        <v>-</v>
      </c>
      <c r="BU25" s="127" t="str">
        <f t="shared" si="88"/>
        <v>-</v>
      </c>
      <c r="BV25" s="127" t="str">
        <f t="shared" si="88"/>
        <v>-</v>
      </c>
      <c r="BW25" s="127" t="str">
        <f t="shared" si="88"/>
        <v>-</v>
      </c>
      <c r="BX25" s="127" t="str">
        <f t="shared" si="88"/>
        <v>-</v>
      </c>
      <c r="BY25" s="127" t="str">
        <f t="shared" si="88"/>
        <v>-</v>
      </c>
      <c r="BZ25" s="127" t="str">
        <f t="shared" si="88"/>
        <v>-</v>
      </c>
      <c r="CB25" s="127"/>
      <c r="CC25" s="127"/>
      <c r="CD25" s="127">
        <v>3</v>
      </c>
      <c r="CE25" s="127">
        <v>3</v>
      </c>
      <c r="CF25" s="127"/>
      <c r="CG25" s="127"/>
      <c r="CH25" s="127"/>
      <c r="CI25" s="127"/>
      <c r="CJ25" s="127"/>
      <c r="CK25" s="127"/>
      <c r="CL25" s="127"/>
      <c r="CM25" s="127"/>
    </row>
    <row r="26" spans="1:91" ht="12.75" customHeight="1">
      <c r="A26" s="132">
        <v>5</v>
      </c>
      <c r="B26" s="134" t="s">
        <v>211</v>
      </c>
      <c r="C26" s="111"/>
      <c r="D26" s="111"/>
      <c r="E26" s="111"/>
      <c r="F26" s="111"/>
      <c r="G26" s="111"/>
      <c r="H26" s="126"/>
      <c r="I26" s="103">
        <f t="shared" si="71"/>
        <v>0</v>
      </c>
      <c r="J26" s="103">
        <f t="shared" si="72"/>
        <v>0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B26" s="133" t="str">
        <f t="shared" ref="AB26:AM26" si="89">IF(ISERROR(SEARCH(AB$7,$C26,1)),"-",IF(COUNTIF($C26,AB$7)=1,1,IF(ISERROR(SEARCH(CONCATENATE(AB$7,","),$C26,1)),IF(ISERROR(SEARCH(CONCATENATE(",",AB$7),$C26,1)),"-",1),1)))</f>
        <v>-</v>
      </c>
      <c r="AC26" s="133" t="str">
        <f t="shared" si="89"/>
        <v>-</v>
      </c>
      <c r="AD26" s="133" t="str">
        <f t="shared" si="89"/>
        <v>-</v>
      </c>
      <c r="AE26" s="133" t="str">
        <f t="shared" si="89"/>
        <v>-</v>
      </c>
      <c r="AF26" s="133" t="str">
        <f t="shared" si="89"/>
        <v>-</v>
      </c>
      <c r="AG26" s="133" t="str">
        <f t="shared" si="89"/>
        <v>-</v>
      </c>
      <c r="AH26" s="133" t="str">
        <f t="shared" si="89"/>
        <v>-</v>
      </c>
      <c r="AI26" s="133" t="str">
        <f t="shared" si="89"/>
        <v>-</v>
      </c>
      <c r="AJ26" s="133" t="str">
        <f t="shared" si="89"/>
        <v>-</v>
      </c>
      <c r="AK26" s="133" t="str">
        <f t="shared" si="89"/>
        <v>-</v>
      </c>
      <c r="AL26" s="133" t="str">
        <f t="shared" si="89"/>
        <v>-</v>
      </c>
      <c r="AM26" s="133" t="str">
        <f t="shared" si="89"/>
        <v>-</v>
      </c>
      <c r="AO26" s="127" t="str">
        <f t="shared" ref="AO26:AZ26" si="90">IF(ISERROR(SEARCH(AO$7,$D26,1)),"-",IF(COUNTIF($D26,AO$7)=1,1,IF(ISERROR(SEARCH(CONCATENATE(AO$7,","),$D26,1)),IF(ISERROR(SEARCH(CONCATENATE(",",AO$7),$D26,1)),"-",1),1)))</f>
        <v>-</v>
      </c>
      <c r="AP26" s="127" t="str">
        <f t="shared" si="90"/>
        <v>-</v>
      </c>
      <c r="AQ26" s="127" t="str">
        <f t="shared" si="90"/>
        <v>-</v>
      </c>
      <c r="AR26" s="127" t="str">
        <f t="shared" si="90"/>
        <v>-</v>
      </c>
      <c r="AS26" s="127" t="str">
        <f t="shared" si="90"/>
        <v>-</v>
      </c>
      <c r="AT26" s="127" t="str">
        <f t="shared" si="90"/>
        <v>-</v>
      </c>
      <c r="AU26" s="127" t="str">
        <f t="shared" si="90"/>
        <v>-</v>
      </c>
      <c r="AV26" s="127" t="str">
        <f t="shared" si="90"/>
        <v>-</v>
      </c>
      <c r="AW26" s="127" t="str">
        <f t="shared" si="90"/>
        <v>-</v>
      </c>
      <c r="AX26" s="127" t="str">
        <f t="shared" si="90"/>
        <v>-</v>
      </c>
      <c r="AY26" s="127" t="str">
        <f t="shared" si="90"/>
        <v>-</v>
      </c>
      <c r="AZ26" s="127" t="str">
        <f t="shared" si="90"/>
        <v>-</v>
      </c>
      <c r="BB26" s="127" t="str">
        <f t="shared" ref="BB26:BM26" si="91">IF(ISERROR(SEARCH(BB$7,$E26,1)),"-",IF(COUNTIF($E26,BB$7)=1,1,IF(ISERROR(SEARCH(CONCATENATE(BB$7,","),$E26,1)),IF(ISERROR(SEARCH(CONCATENATE(",",BB$7),$E26,1)),"-",1),1)))</f>
        <v>-</v>
      </c>
      <c r="BC26" s="127" t="str">
        <f t="shared" si="91"/>
        <v>-</v>
      </c>
      <c r="BD26" s="127" t="str">
        <f t="shared" si="91"/>
        <v>-</v>
      </c>
      <c r="BE26" s="127" t="str">
        <f t="shared" si="91"/>
        <v>-</v>
      </c>
      <c r="BF26" s="127" t="str">
        <f t="shared" si="91"/>
        <v>-</v>
      </c>
      <c r="BG26" s="127" t="str">
        <f t="shared" si="91"/>
        <v>-</v>
      </c>
      <c r="BH26" s="127" t="str">
        <f t="shared" si="91"/>
        <v>-</v>
      </c>
      <c r="BI26" s="127" t="str">
        <f t="shared" si="91"/>
        <v>-</v>
      </c>
      <c r="BJ26" s="127" t="str">
        <f t="shared" si="91"/>
        <v>-</v>
      </c>
      <c r="BK26" s="127" t="str">
        <f t="shared" si="91"/>
        <v>-</v>
      </c>
      <c r="BL26" s="127" t="str">
        <f t="shared" si="91"/>
        <v>-</v>
      </c>
      <c r="BM26" s="127" t="str">
        <f t="shared" si="91"/>
        <v>-</v>
      </c>
      <c r="BO26" s="127" t="str">
        <f t="shared" ref="BO26:BZ26" si="92">IF(ISERROR(SEARCH(BO$7,$F26,1)),"-",IF(COUNTIF($F26,BO$7)=1,1,IF(ISERROR(SEARCH(CONCATENATE(BO$7,","),$F26,1)),IF(ISERROR(SEARCH(CONCATENATE(",",BO$7),$F26,1)),"-",1),1)))</f>
        <v>-</v>
      </c>
      <c r="BP26" s="127" t="str">
        <f t="shared" si="92"/>
        <v>-</v>
      </c>
      <c r="BQ26" s="127" t="str">
        <f t="shared" si="92"/>
        <v>-</v>
      </c>
      <c r="BR26" s="127" t="str">
        <f t="shared" si="92"/>
        <v>-</v>
      </c>
      <c r="BS26" s="127" t="str">
        <f t="shared" si="92"/>
        <v>-</v>
      </c>
      <c r="BT26" s="127" t="str">
        <f t="shared" si="92"/>
        <v>-</v>
      </c>
      <c r="BU26" s="127" t="str">
        <f t="shared" si="92"/>
        <v>-</v>
      </c>
      <c r="BV26" s="127" t="str">
        <f t="shared" si="92"/>
        <v>-</v>
      </c>
      <c r="BW26" s="127" t="str">
        <f t="shared" si="92"/>
        <v>-</v>
      </c>
      <c r="BX26" s="127" t="str">
        <f t="shared" si="92"/>
        <v>-</v>
      </c>
      <c r="BY26" s="127" t="str">
        <f t="shared" si="92"/>
        <v>-</v>
      </c>
      <c r="BZ26" s="127" t="str">
        <f t="shared" si="92"/>
        <v>-</v>
      </c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</row>
    <row r="27" spans="1:91" ht="12.75" customHeight="1">
      <c r="A27" s="132"/>
      <c r="B27" s="103" t="s">
        <v>212</v>
      </c>
      <c r="C27" s="111">
        <v>3</v>
      </c>
      <c r="D27" s="111">
        <v>1.4</v>
      </c>
      <c r="E27" s="111"/>
      <c r="F27" s="111"/>
      <c r="G27" s="135" t="s">
        <v>213</v>
      </c>
      <c r="H27" s="126">
        <f t="shared" ref="H27:H67" si="93">J27/I27*100</f>
        <v>62.962962962962962</v>
      </c>
      <c r="I27" s="103">
        <f t="shared" si="71"/>
        <v>216</v>
      </c>
      <c r="J27" s="103">
        <f t="shared" si="72"/>
        <v>136</v>
      </c>
      <c r="K27" s="103">
        <v>56</v>
      </c>
      <c r="L27" s="103">
        <v>80</v>
      </c>
      <c r="M27" s="103"/>
      <c r="N27" s="103">
        <v>80</v>
      </c>
      <c r="O27" s="103">
        <v>3</v>
      </c>
      <c r="P27" s="103">
        <v>2</v>
      </c>
      <c r="Q27" s="103">
        <v>3</v>
      </c>
      <c r="R27" s="103">
        <v>3</v>
      </c>
      <c r="S27" s="103"/>
      <c r="T27" s="103"/>
      <c r="U27" s="103"/>
      <c r="V27" s="103"/>
      <c r="W27" s="103"/>
      <c r="X27" s="103"/>
      <c r="Y27" s="103"/>
      <c r="Z27" s="103"/>
      <c r="AB27" s="133" t="str">
        <f t="shared" ref="AB27:AM27" si="94">IF(ISERROR(SEARCH(AB$7,$C27,1)),"-",IF(COUNTIF($C27,AB$7)=1,1,IF(ISERROR(SEARCH(CONCATENATE(AB$7,","),$C27,1)),IF(ISERROR(SEARCH(CONCATENATE(",",AB$7),$C27,1)),"-",1),1)))</f>
        <v>-</v>
      </c>
      <c r="AC27" s="133" t="str">
        <f t="shared" si="94"/>
        <v>-</v>
      </c>
      <c r="AD27" s="133">
        <f t="shared" si="94"/>
        <v>1</v>
      </c>
      <c r="AE27" s="133" t="str">
        <f t="shared" si="94"/>
        <v>-</v>
      </c>
      <c r="AF27" s="133" t="str">
        <f t="shared" si="94"/>
        <v>-</v>
      </c>
      <c r="AG27" s="133" t="str">
        <f t="shared" si="94"/>
        <v>-</v>
      </c>
      <c r="AH27" s="133" t="str">
        <f t="shared" si="94"/>
        <v>-</v>
      </c>
      <c r="AI27" s="133" t="str">
        <f t="shared" si="94"/>
        <v>-</v>
      </c>
      <c r="AJ27" s="133" t="str">
        <f t="shared" si="94"/>
        <v>-</v>
      </c>
      <c r="AK27" s="133" t="str">
        <f t="shared" si="94"/>
        <v>-</v>
      </c>
      <c r="AL27" s="133" t="str">
        <f t="shared" si="94"/>
        <v>-</v>
      </c>
      <c r="AM27" s="133" t="str">
        <f t="shared" si="94"/>
        <v>-</v>
      </c>
      <c r="AO27" s="127">
        <f t="shared" ref="AO27:AZ27" si="95">IF(ISERROR(SEARCH(AO$7,$D27,1)),"-",IF(COUNTIF($D27,AO$7)=1,1,IF(ISERROR(SEARCH(CONCATENATE(AO$7,","),$D27,1)),IF(ISERROR(SEARCH(CONCATENATE(",",AO$7),$D27,1)),"-",1),1)))</f>
        <v>1</v>
      </c>
      <c r="AP27" s="127" t="str">
        <f t="shared" si="95"/>
        <v>-</v>
      </c>
      <c r="AQ27" s="127" t="str">
        <f t="shared" si="95"/>
        <v>-</v>
      </c>
      <c r="AR27" s="127">
        <f t="shared" si="95"/>
        <v>1</v>
      </c>
      <c r="AS27" s="127" t="str">
        <f t="shared" si="95"/>
        <v>-</v>
      </c>
      <c r="AT27" s="127" t="str">
        <f t="shared" si="95"/>
        <v>-</v>
      </c>
      <c r="AU27" s="127" t="str">
        <f t="shared" si="95"/>
        <v>-</v>
      </c>
      <c r="AV27" s="127" t="str">
        <f t="shared" si="95"/>
        <v>-</v>
      </c>
      <c r="AW27" s="127" t="str">
        <f t="shared" si="95"/>
        <v>-</v>
      </c>
      <c r="AX27" s="127" t="str">
        <f t="shared" si="95"/>
        <v>-</v>
      </c>
      <c r="AY27" s="127" t="str">
        <f t="shared" si="95"/>
        <v>-</v>
      </c>
      <c r="AZ27" s="127" t="str">
        <f t="shared" si="95"/>
        <v>-</v>
      </c>
      <c r="BB27" s="127" t="str">
        <f t="shared" ref="BB27:BM27" si="96">IF(ISERROR(SEARCH(BB$7,$E27,1)),"-",IF(COUNTIF($E27,BB$7)=1,1,IF(ISERROR(SEARCH(CONCATENATE(BB$7,","),$E27,1)),IF(ISERROR(SEARCH(CONCATENATE(",",BB$7),$E27,1)),"-",1),1)))</f>
        <v>-</v>
      </c>
      <c r="BC27" s="127" t="str">
        <f t="shared" si="96"/>
        <v>-</v>
      </c>
      <c r="BD27" s="127" t="str">
        <f t="shared" si="96"/>
        <v>-</v>
      </c>
      <c r="BE27" s="127" t="str">
        <f t="shared" si="96"/>
        <v>-</v>
      </c>
      <c r="BF27" s="127" t="str">
        <f t="shared" si="96"/>
        <v>-</v>
      </c>
      <c r="BG27" s="127" t="str">
        <f t="shared" si="96"/>
        <v>-</v>
      </c>
      <c r="BH27" s="127" t="str">
        <f t="shared" si="96"/>
        <v>-</v>
      </c>
      <c r="BI27" s="127" t="str">
        <f t="shared" si="96"/>
        <v>-</v>
      </c>
      <c r="BJ27" s="127" t="str">
        <f t="shared" si="96"/>
        <v>-</v>
      </c>
      <c r="BK27" s="127" t="str">
        <f t="shared" si="96"/>
        <v>-</v>
      </c>
      <c r="BL27" s="127" t="str">
        <f t="shared" si="96"/>
        <v>-</v>
      </c>
      <c r="BM27" s="127" t="str">
        <f t="shared" si="96"/>
        <v>-</v>
      </c>
      <c r="BO27" s="127" t="str">
        <f t="shared" ref="BO27:BZ27" si="97">IF(ISERROR(SEARCH(BO$7,$F27,1)),"-",IF(COUNTIF($F27,BO$7)=1,1,IF(ISERROR(SEARCH(CONCATENATE(BO$7,","),$F27,1)),IF(ISERROR(SEARCH(CONCATENATE(",",BO$7),$F27,1)),"-",1),1)))</f>
        <v>-</v>
      </c>
      <c r="BP27" s="127" t="str">
        <f t="shared" si="97"/>
        <v>-</v>
      </c>
      <c r="BQ27" s="127" t="str">
        <f t="shared" si="97"/>
        <v>-</v>
      </c>
      <c r="BR27" s="127" t="str">
        <f t="shared" si="97"/>
        <v>-</v>
      </c>
      <c r="BS27" s="127" t="str">
        <f t="shared" si="97"/>
        <v>-</v>
      </c>
      <c r="BT27" s="127" t="str">
        <f t="shared" si="97"/>
        <v>-</v>
      </c>
      <c r="BU27" s="127" t="str">
        <f t="shared" si="97"/>
        <v>-</v>
      </c>
      <c r="BV27" s="127" t="str">
        <f t="shared" si="97"/>
        <v>-</v>
      </c>
      <c r="BW27" s="127" t="str">
        <f t="shared" si="97"/>
        <v>-</v>
      </c>
      <c r="BX27" s="127" t="str">
        <f t="shared" si="97"/>
        <v>-</v>
      </c>
      <c r="BY27" s="127" t="str">
        <f t="shared" si="97"/>
        <v>-</v>
      </c>
      <c r="BZ27" s="127" t="str">
        <f t="shared" si="97"/>
        <v>-</v>
      </c>
      <c r="CB27" s="127"/>
      <c r="CC27" s="127"/>
      <c r="CD27" s="127">
        <v>2</v>
      </c>
      <c r="CE27" s="127">
        <v>2</v>
      </c>
      <c r="CF27" s="127"/>
      <c r="CG27" s="127"/>
      <c r="CH27" s="127"/>
      <c r="CI27" s="127"/>
      <c r="CJ27" s="127"/>
      <c r="CK27" s="127"/>
      <c r="CL27" s="127"/>
      <c r="CM27" s="127"/>
    </row>
    <row r="28" spans="1:91" ht="12.75" customHeight="1">
      <c r="A28" s="132">
        <v>6</v>
      </c>
      <c r="B28" s="136" t="s">
        <v>214</v>
      </c>
      <c r="C28" s="111"/>
      <c r="D28" s="111">
        <v>6</v>
      </c>
      <c r="E28" s="111"/>
      <c r="F28" s="111"/>
      <c r="G28" s="111"/>
      <c r="H28" s="126">
        <f t="shared" si="93"/>
        <v>44.444444444444443</v>
      </c>
      <c r="I28" s="103">
        <f t="shared" si="71"/>
        <v>54</v>
      </c>
      <c r="J28" s="103">
        <f t="shared" si="72"/>
        <v>24</v>
      </c>
      <c r="K28" s="103">
        <v>16</v>
      </c>
      <c r="L28" s="103">
        <v>8</v>
      </c>
      <c r="M28" s="103">
        <v>0</v>
      </c>
      <c r="N28" s="103">
        <v>30</v>
      </c>
      <c r="O28" s="103"/>
      <c r="P28" s="103"/>
      <c r="Q28" s="103"/>
      <c r="R28" s="103"/>
      <c r="S28" s="103"/>
      <c r="T28" s="103">
        <v>2</v>
      </c>
      <c r="U28" s="103"/>
      <c r="V28" s="103"/>
      <c r="W28" s="103"/>
      <c r="X28" s="103"/>
      <c r="Y28" s="103"/>
      <c r="Z28" s="103"/>
      <c r="AB28" s="133" t="str">
        <f t="shared" ref="AB28:AM28" si="98">IF(ISERROR(SEARCH(AB$7,$C28,1)),"-",IF(COUNTIF($C28,AB$7)=1,1,IF(ISERROR(SEARCH(CONCATENATE(AB$7,","),$C28,1)),IF(ISERROR(SEARCH(CONCATENATE(",",AB$7),$C28,1)),"-",1),1)))</f>
        <v>-</v>
      </c>
      <c r="AC28" s="133" t="str">
        <f t="shared" si="98"/>
        <v>-</v>
      </c>
      <c r="AD28" s="133" t="str">
        <f t="shared" si="98"/>
        <v>-</v>
      </c>
      <c r="AE28" s="133" t="str">
        <f t="shared" si="98"/>
        <v>-</v>
      </c>
      <c r="AF28" s="133" t="str">
        <f t="shared" si="98"/>
        <v>-</v>
      </c>
      <c r="AG28" s="133" t="str">
        <f t="shared" si="98"/>
        <v>-</v>
      </c>
      <c r="AH28" s="133" t="str">
        <f t="shared" si="98"/>
        <v>-</v>
      </c>
      <c r="AI28" s="133" t="str">
        <f t="shared" si="98"/>
        <v>-</v>
      </c>
      <c r="AJ28" s="133" t="str">
        <f t="shared" si="98"/>
        <v>-</v>
      </c>
      <c r="AK28" s="133" t="str">
        <f t="shared" si="98"/>
        <v>-</v>
      </c>
      <c r="AL28" s="133" t="str">
        <f t="shared" si="98"/>
        <v>-</v>
      </c>
      <c r="AM28" s="133" t="str">
        <f t="shared" si="98"/>
        <v>-</v>
      </c>
      <c r="AO28" s="127" t="str">
        <f t="shared" ref="AO28:AZ28" si="99">IF(ISERROR(SEARCH(AO$7,$D28,1)),"-",IF(COUNTIF($D28,AO$7)=1,1,IF(ISERROR(SEARCH(CONCATENATE(AO$7,","),$D28,1)),IF(ISERROR(SEARCH(CONCATENATE(",",AO$7),$D28,1)),"-",1),1)))</f>
        <v>-</v>
      </c>
      <c r="AP28" s="127" t="str">
        <f t="shared" si="99"/>
        <v>-</v>
      </c>
      <c r="AQ28" s="127" t="str">
        <f t="shared" si="99"/>
        <v>-</v>
      </c>
      <c r="AR28" s="127" t="str">
        <f t="shared" si="99"/>
        <v>-</v>
      </c>
      <c r="AS28" s="127" t="str">
        <f t="shared" si="99"/>
        <v>-</v>
      </c>
      <c r="AT28" s="127">
        <f t="shared" si="99"/>
        <v>1</v>
      </c>
      <c r="AU28" s="127" t="str">
        <f t="shared" si="99"/>
        <v>-</v>
      </c>
      <c r="AV28" s="127" t="str">
        <f t="shared" si="99"/>
        <v>-</v>
      </c>
      <c r="AW28" s="127" t="str">
        <f t="shared" si="99"/>
        <v>-</v>
      </c>
      <c r="AX28" s="127" t="str">
        <f t="shared" si="99"/>
        <v>-</v>
      </c>
      <c r="AY28" s="127" t="str">
        <f t="shared" si="99"/>
        <v>-</v>
      </c>
      <c r="AZ28" s="127" t="str">
        <f t="shared" si="99"/>
        <v>-</v>
      </c>
      <c r="BB28" s="127" t="str">
        <f t="shared" ref="BB28:BM28" si="100">IF(ISERROR(SEARCH(BB$7,$E28,1)),"-",IF(COUNTIF($E28,BB$7)=1,1,IF(ISERROR(SEARCH(CONCATENATE(BB$7,","),$E28,1)),IF(ISERROR(SEARCH(CONCATENATE(",",BB$7),$E28,1)),"-",1),1)))</f>
        <v>-</v>
      </c>
      <c r="BC28" s="127" t="str">
        <f t="shared" si="100"/>
        <v>-</v>
      </c>
      <c r="BD28" s="127" t="str">
        <f t="shared" si="100"/>
        <v>-</v>
      </c>
      <c r="BE28" s="127" t="str">
        <f t="shared" si="100"/>
        <v>-</v>
      </c>
      <c r="BF28" s="127" t="str">
        <f t="shared" si="100"/>
        <v>-</v>
      </c>
      <c r="BG28" s="127" t="str">
        <f t="shared" si="100"/>
        <v>-</v>
      </c>
      <c r="BH28" s="127" t="str">
        <f t="shared" si="100"/>
        <v>-</v>
      </c>
      <c r="BI28" s="127" t="str">
        <f t="shared" si="100"/>
        <v>-</v>
      </c>
      <c r="BJ28" s="127" t="str">
        <f t="shared" si="100"/>
        <v>-</v>
      </c>
      <c r="BK28" s="127" t="str">
        <f t="shared" si="100"/>
        <v>-</v>
      </c>
      <c r="BL28" s="127" t="str">
        <f t="shared" si="100"/>
        <v>-</v>
      </c>
      <c r="BM28" s="127" t="str">
        <f t="shared" si="100"/>
        <v>-</v>
      </c>
      <c r="BO28" s="127" t="str">
        <f t="shared" ref="BO28:BZ28" si="101">IF(ISERROR(SEARCH(BO$7,$F28,1)),"-",IF(COUNTIF($F28,BO$7)=1,1,IF(ISERROR(SEARCH(CONCATENATE(BO$7,","),$F28,1)),IF(ISERROR(SEARCH(CONCATENATE(",",BO$7),$F28,1)),"-",1),1)))</f>
        <v>-</v>
      </c>
      <c r="BP28" s="127" t="str">
        <f t="shared" si="101"/>
        <v>-</v>
      </c>
      <c r="BQ28" s="127" t="str">
        <f t="shared" si="101"/>
        <v>-</v>
      </c>
      <c r="BR28" s="127" t="str">
        <f t="shared" si="101"/>
        <v>-</v>
      </c>
      <c r="BS28" s="127" t="str">
        <f t="shared" si="101"/>
        <v>-</v>
      </c>
      <c r="BT28" s="127" t="str">
        <f t="shared" si="101"/>
        <v>-</v>
      </c>
      <c r="BU28" s="127" t="str">
        <f t="shared" si="101"/>
        <v>-</v>
      </c>
      <c r="BV28" s="127" t="str">
        <f t="shared" si="101"/>
        <v>-</v>
      </c>
      <c r="BW28" s="127" t="str">
        <f t="shared" si="101"/>
        <v>-</v>
      </c>
      <c r="BX28" s="127" t="str">
        <f t="shared" si="101"/>
        <v>-</v>
      </c>
      <c r="BY28" s="127" t="str">
        <f t="shared" si="101"/>
        <v>-</v>
      </c>
      <c r="BZ28" s="127" t="str">
        <f t="shared" si="101"/>
        <v>-</v>
      </c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</row>
    <row r="29" spans="1:91" ht="12.75" customHeight="1">
      <c r="A29" s="132">
        <v>7</v>
      </c>
      <c r="B29" s="99" t="s">
        <v>215</v>
      </c>
      <c r="C29" s="111"/>
      <c r="D29" s="111">
        <v>5</v>
      </c>
      <c r="E29" s="111"/>
      <c r="F29" s="111"/>
      <c r="G29" s="135"/>
      <c r="H29" s="126">
        <f t="shared" si="93"/>
        <v>44.444444444444443</v>
      </c>
      <c r="I29" s="103">
        <f t="shared" si="71"/>
        <v>54</v>
      </c>
      <c r="J29" s="103">
        <f t="shared" si="72"/>
        <v>24</v>
      </c>
      <c r="K29" s="103">
        <v>16</v>
      </c>
      <c r="L29" s="103"/>
      <c r="M29" s="103">
        <v>8</v>
      </c>
      <c r="N29" s="103">
        <v>30</v>
      </c>
      <c r="O29" s="103"/>
      <c r="P29" s="103"/>
      <c r="Q29" s="103"/>
      <c r="R29" s="103"/>
      <c r="S29" s="103">
        <v>3</v>
      </c>
      <c r="T29" s="103"/>
      <c r="U29" s="103"/>
      <c r="V29" s="103"/>
      <c r="W29" s="103"/>
      <c r="X29" s="103"/>
      <c r="Y29" s="103"/>
      <c r="Z29" s="103"/>
      <c r="AB29" s="133" t="str">
        <f t="shared" ref="AB29:AM29" si="102">IF(ISERROR(SEARCH(AB$7,$C29,1)),"-",IF(COUNTIF($C29,AB$7)=1,1,IF(ISERROR(SEARCH(CONCATENATE(AB$7,","),$C29,1)),IF(ISERROR(SEARCH(CONCATENATE(",",AB$7),$C29,1)),"-",1),1)))</f>
        <v>-</v>
      </c>
      <c r="AC29" s="133" t="str">
        <f t="shared" si="102"/>
        <v>-</v>
      </c>
      <c r="AD29" s="133" t="str">
        <f t="shared" si="102"/>
        <v>-</v>
      </c>
      <c r="AE29" s="133" t="str">
        <f t="shared" si="102"/>
        <v>-</v>
      </c>
      <c r="AF29" s="133" t="str">
        <f t="shared" si="102"/>
        <v>-</v>
      </c>
      <c r="AG29" s="133" t="str">
        <f t="shared" si="102"/>
        <v>-</v>
      </c>
      <c r="AH29" s="133" t="str">
        <f t="shared" si="102"/>
        <v>-</v>
      </c>
      <c r="AI29" s="133" t="str">
        <f t="shared" si="102"/>
        <v>-</v>
      </c>
      <c r="AJ29" s="133" t="str">
        <f t="shared" si="102"/>
        <v>-</v>
      </c>
      <c r="AK29" s="133" t="str">
        <f t="shared" si="102"/>
        <v>-</v>
      </c>
      <c r="AL29" s="133" t="str">
        <f t="shared" si="102"/>
        <v>-</v>
      </c>
      <c r="AM29" s="133" t="str">
        <f t="shared" si="102"/>
        <v>-</v>
      </c>
      <c r="AO29" s="127" t="str">
        <f t="shared" ref="AO29:AZ29" si="103">IF(ISERROR(SEARCH(AO$7,$D29,1)),"-",IF(COUNTIF($D29,AO$7)=1,1,IF(ISERROR(SEARCH(CONCATENATE(AO$7,","),$D29,1)),IF(ISERROR(SEARCH(CONCATENATE(",",AO$7),$D29,1)),"-",1),1)))</f>
        <v>-</v>
      </c>
      <c r="AP29" s="127" t="str">
        <f t="shared" si="103"/>
        <v>-</v>
      </c>
      <c r="AQ29" s="127" t="str">
        <f t="shared" si="103"/>
        <v>-</v>
      </c>
      <c r="AR29" s="127" t="str">
        <f t="shared" si="103"/>
        <v>-</v>
      </c>
      <c r="AS29" s="127">
        <f t="shared" si="103"/>
        <v>1</v>
      </c>
      <c r="AT29" s="127" t="str">
        <f t="shared" si="103"/>
        <v>-</v>
      </c>
      <c r="AU29" s="127" t="str">
        <f t="shared" si="103"/>
        <v>-</v>
      </c>
      <c r="AV29" s="127" t="str">
        <f t="shared" si="103"/>
        <v>-</v>
      </c>
      <c r="AW29" s="127" t="str">
        <f t="shared" si="103"/>
        <v>-</v>
      </c>
      <c r="AX29" s="127" t="str">
        <f t="shared" si="103"/>
        <v>-</v>
      </c>
      <c r="AY29" s="127" t="str">
        <f t="shared" si="103"/>
        <v>-</v>
      </c>
      <c r="AZ29" s="127" t="str">
        <f t="shared" si="103"/>
        <v>-</v>
      </c>
      <c r="BB29" s="127" t="str">
        <f t="shared" ref="BB29:BM29" si="104">IF(ISERROR(SEARCH(BB$7,$E29,1)),"-",IF(COUNTIF($E29,BB$7)=1,1,IF(ISERROR(SEARCH(CONCATENATE(BB$7,","),$E29,1)),IF(ISERROR(SEARCH(CONCATENATE(",",BB$7),$E29,1)),"-",1),1)))</f>
        <v>-</v>
      </c>
      <c r="BC29" s="127" t="str">
        <f t="shared" si="104"/>
        <v>-</v>
      </c>
      <c r="BD29" s="127" t="str">
        <f t="shared" si="104"/>
        <v>-</v>
      </c>
      <c r="BE29" s="127" t="str">
        <f t="shared" si="104"/>
        <v>-</v>
      </c>
      <c r="BF29" s="127" t="str">
        <f t="shared" si="104"/>
        <v>-</v>
      </c>
      <c r="BG29" s="127" t="str">
        <f t="shared" si="104"/>
        <v>-</v>
      </c>
      <c r="BH29" s="127" t="str">
        <f t="shared" si="104"/>
        <v>-</v>
      </c>
      <c r="BI29" s="127" t="str">
        <f t="shared" si="104"/>
        <v>-</v>
      </c>
      <c r="BJ29" s="127" t="str">
        <f t="shared" si="104"/>
        <v>-</v>
      </c>
      <c r="BK29" s="127" t="str">
        <f t="shared" si="104"/>
        <v>-</v>
      </c>
      <c r="BL29" s="127" t="str">
        <f t="shared" si="104"/>
        <v>-</v>
      </c>
      <c r="BM29" s="127" t="str">
        <f t="shared" si="104"/>
        <v>-</v>
      </c>
      <c r="BO29" s="127" t="str">
        <f t="shared" ref="BO29:BZ29" si="105">IF(ISERROR(SEARCH(BO$7,$F29,1)),"-",IF(COUNTIF($F29,BO$7)=1,1,IF(ISERROR(SEARCH(CONCATENATE(BO$7,","),$F29,1)),IF(ISERROR(SEARCH(CONCATENATE(",",BO$7),$F29,1)),"-",1),1)))</f>
        <v>-</v>
      </c>
      <c r="BP29" s="127" t="str">
        <f t="shared" si="105"/>
        <v>-</v>
      </c>
      <c r="BQ29" s="127" t="str">
        <f t="shared" si="105"/>
        <v>-</v>
      </c>
      <c r="BR29" s="127" t="str">
        <f t="shared" si="105"/>
        <v>-</v>
      </c>
      <c r="BS29" s="127" t="str">
        <f t="shared" si="105"/>
        <v>-</v>
      </c>
      <c r="BT29" s="127" t="str">
        <f t="shared" si="105"/>
        <v>-</v>
      </c>
      <c r="BU29" s="127" t="str">
        <f t="shared" si="105"/>
        <v>-</v>
      </c>
      <c r="BV29" s="127" t="str">
        <f t="shared" si="105"/>
        <v>-</v>
      </c>
      <c r="BW29" s="127" t="str">
        <f t="shared" si="105"/>
        <v>-</v>
      </c>
      <c r="BX29" s="127" t="str">
        <f t="shared" si="105"/>
        <v>-</v>
      </c>
      <c r="BY29" s="127" t="str">
        <f t="shared" si="105"/>
        <v>-</v>
      </c>
      <c r="BZ29" s="127" t="str">
        <f t="shared" si="105"/>
        <v>-</v>
      </c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</row>
    <row r="30" spans="1:91" ht="12.75" customHeight="1">
      <c r="A30" s="132">
        <v>8</v>
      </c>
      <c r="B30" s="103" t="s">
        <v>216</v>
      </c>
      <c r="C30" s="111">
        <v>11</v>
      </c>
      <c r="D30" s="111"/>
      <c r="E30" s="111"/>
      <c r="F30" s="111"/>
      <c r="G30" s="111"/>
      <c r="H30" s="126">
        <f t="shared" si="93"/>
        <v>59.259259259259252</v>
      </c>
      <c r="I30" s="103">
        <f t="shared" si="71"/>
        <v>54</v>
      </c>
      <c r="J30" s="103">
        <f t="shared" si="72"/>
        <v>32</v>
      </c>
      <c r="K30" s="103">
        <v>22</v>
      </c>
      <c r="L30" s="103">
        <v>6</v>
      </c>
      <c r="M30" s="103">
        <v>4</v>
      </c>
      <c r="N30" s="103">
        <v>22</v>
      </c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>
        <v>4</v>
      </c>
      <c r="Z30" s="103"/>
      <c r="AB30" s="133" t="str">
        <f t="shared" ref="AB30:AM30" si="106">IF(ISERROR(SEARCH(AB$7,$C30,1)),"-",IF(COUNTIF($C30,AB$7)=1,1,IF(ISERROR(SEARCH(CONCATENATE(AB$7,","),$C30,1)),IF(ISERROR(SEARCH(CONCATENATE(",",AB$7),$C30,1)),"-",1),1)))</f>
        <v>-</v>
      </c>
      <c r="AC30" s="133" t="str">
        <f t="shared" si="106"/>
        <v>-</v>
      </c>
      <c r="AD30" s="133" t="str">
        <f t="shared" si="106"/>
        <v>-</v>
      </c>
      <c r="AE30" s="133" t="str">
        <f t="shared" si="106"/>
        <v>-</v>
      </c>
      <c r="AF30" s="133" t="str">
        <f t="shared" si="106"/>
        <v>-</v>
      </c>
      <c r="AG30" s="133" t="str">
        <f t="shared" si="106"/>
        <v>-</v>
      </c>
      <c r="AH30" s="133" t="str">
        <f t="shared" si="106"/>
        <v>-</v>
      </c>
      <c r="AI30" s="133" t="str">
        <f t="shared" si="106"/>
        <v>-</v>
      </c>
      <c r="AJ30" s="133" t="str">
        <f t="shared" si="106"/>
        <v>-</v>
      </c>
      <c r="AK30" s="133" t="str">
        <f t="shared" si="106"/>
        <v>-</v>
      </c>
      <c r="AL30" s="133">
        <f t="shared" si="106"/>
        <v>1</v>
      </c>
      <c r="AM30" s="133" t="str">
        <f t="shared" si="106"/>
        <v>-</v>
      </c>
      <c r="AO30" s="127" t="str">
        <f t="shared" ref="AO30:AZ30" si="107">IF(ISERROR(SEARCH(AO$7,$D30,1)),"-",IF(COUNTIF($D30,AO$7)=1,1,IF(ISERROR(SEARCH(CONCATENATE(AO$7,","),$D30,1)),IF(ISERROR(SEARCH(CONCATENATE(",",AO$7),$D30,1)),"-",1),1)))</f>
        <v>-</v>
      </c>
      <c r="AP30" s="127" t="str">
        <f t="shared" si="107"/>
        <v>-</v>
      </c>
      <c r="AQ30" s="127" t="str">
        <f t="shared" si="107"/>
        <v>-</v>
      </c>
      <c r="AR30" s="127" t="str">
        <f t="shared" si="107"/>
        <v>-</v>
      </c>
      <c r="AS30" s="127" t="str">
        <f t="shared" si="107"/>
        <v>-</v>
      </c>
      <c r="AT30" s="127" t="str">
        <f t="shared" si="107"/>
        <v>-</v>
      </c>
      <c r="AU30" s="127" t="str">
        <f t="shared" si="107"/>
        <v>-</v>
      </c>
      <c r="AV30" s="127" t="str">
        <f t="shared" si="107"/>
        <v>-</v>
      </c>
      <c r="AW30" s="127" t="str">
        <f t="shared" si="107"/>
        <v>-</v>
      </c>
      <c r="AX30" s="127" t="str">
        <f t="shared" si="107"/>
        <v>-</v>
      </c>
      <c r="AY30" s="127" t="str">
        <f t="shared" si="107"/>
        <v>-</v>
      </c>
      <c r="AZ30" s="127" t="str">
        <f t="shared" si="107"/>
        <v>-</v>
      </c>
      <c r="BB30" s="127" t="str">
        <f t="shared" ref="BB30:BM30" si="108">IF(ISERROR(SEARCH(BB$7,$E30,1)),"-",IF(COUNTIF($E30,BB$7)=1,1,IF(ISERROR(SEARCH(CONCATENATE(BB$7,","),$E30,1)),IF(ISERROR(SEARCH(CONCATENATE(",",BB$7),$E30,1)),"-",1),1)))</f>
        <v>-</v>
      </c>
      <c r="BC30" s="127" t="str">
        <f t="shared" si="108"/>
        <v>-</v>
      </c>
      <c r="BD30" s="127" t="str">
        <f t="shared" si="108"/>
        <v>-</v>
      </c>
      <c r="BE30" s="127" t="str">
        <f t="shared" si="108"/>
        <v>-</v>
      </c>
      <c r="BF30" s="127" t="str">
        <f t="shared" si="108"/>
        <v>-</v>
      </c>
      <c r="BG30" s="127" t="str">
        <f t="shared" si="108"/>
        <v>-</v>
      </c>
      <c r="BH30" s="127" t="str">
        <f t="shared" si="108"/>
        <v>-</v>
      </c>
      <c r="BI30" s="127" t="str">
        <f t="shared" si="108"/>
        <v>-</v>
      </c>
      <c r="BJ30" s="127" t="str">
        <f t="shared" si="108"/>
        <v>-</v>
      </c>
      <c r="BK30" s="127" t="str">
        <f t="shared" si="108"/>
        <v>-</v>
      </c>
      <c r="BL30" s="127" t="str">
        <f t="shared" si="108"/>
        <v>-</v>
      </c>
      <c r="BM30" s="127" t="str">
        <f t="shared" si="108"/>
        <v>-</v>
      </c>
      <c r="BO30" s="127" t="str">
        <f t="shared" ref="BO30:BZ30" si="109">IF(ISERROR(SEARCH(BO$7,$F30,1)),"-",IF(COUNTIF($F30,BO$7)=1,1,IF(ISERROR(SEARCH(CONCATENATE(BO$7,","),$F30,1)),IF(ISERROR(SEARCH(CONCATENATE(",",BO$7),$F30,1)),"-",1),1)))</f>
        <v>-</v>
      </c>
      <c r="BP30" s="127" t="str">
        <f t="shared" si="109"/>
        <v>-</v>
      </c>
      <c r="BQ30" s="127" t="str">
        <f t="shared" si="109"/>
        <v>-</v>
      </c>
      <c r="BR30" s="127" t="str">
        <f t="shared" si="109"/>
        <v>-</v>
      </c>
      <c r="BS30" s="127" t="str">
        <f t="shared" si="109"/>
        <v>-</v>
      </c>
      <c r="BT30" s="127" t="str">
        <f t="shared" si="109"/>
        <v>-</v>
      </c>
      <c r="BU30" s="127" t="str">
        <f t="shared" si="109"/>
        <v>-</v>
      </c>
      <c r="BV30" s="127" t="str">
        <f t="shared" si="109"/>
        <v>-</v>
      </c>
      <c r="BW30" s="127" t="str">
        <f t="shared" si="109"/>
        <v>-</v>
      </c>
      <c r="BX30" s="127" t="str">
        <f t="shared" si="109"/>
        <v>-</v>
      </c>
      <c r="BY30" s="127" t="str">
        <f t="shared" si="109"/>
        <v>-</v>
      </c>
      <c r="BZ30" s="127" t="str">
        <f t="shared" si="109"/>
        <v>-</v>
      </c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</row>
    <row r="31" spans="1:91" ht="12.75" customHeight="1">
      <c r="A31" s="132">
        <v>9</v>
      </c>
      <c r="B31" s="103" t="s">
        <v>217</v>
      </c>
      <c r="C31" s="111"/>
      <c r="D31" s="111">
        <v>8</v>
      </c>
      <c r="E31" s="111"/>
      <c r="F31" s="111"/>
      <c r="G31" s="111"/>
      <c r="H31" s="126">
        <f t="shared" si="93"/>
        <v>44.444444444444443</v>
      </c>
      <c r="I31" s="103">
        <f t="shared" si="71"/>
        <v>54</v>
      </c>
      <c r="J31" s="103">
        <f t="shared" si="72"/>
        <v>24</v>
      </c>
      <c r="K31" s="103">
        <v>16</v>
      </c>
      <c r="L31" s="103"/>
      <c r="M31" s="103">
        <v>8</v>
      </c>
      <c r="N31" s="103">
        <v>30</v>
      </c>
      <c r="O31" s="103"/>
      <c r="P31" s="103"/>
      <c r="Q31" s="103"/>
      <c r="R31" s="103"/>
      <c r="S31" s="103"/>
      <c r="T31" s="103"/>
      <c r="U31" s="103"/>
      <c r="V31" s="103">
        <v>3</v>
      </c>
      <c r="W31" s="103"/>
      <c r="X31" s="103"/>
      <c r="Y31" s="103"/>
      <c r="Z31" s="103"/>
      <c r="AB31" s="133" t="str">
        <f t="shared" ref="AB31:AM31" si="110">IF(ISERROR(SEARCH(AB$7,$C31,1)),"-",IF(COUNTIF($C31,AB$7)=1,1,IF(ISERROR(SEARCH(CONCATENATE(AB$7,","),$C31,1)),IF(ISERROR(SEARCH(CONCATENATE(",",AB$7),$C31,1)),"-",1),1)))</f>
        <v>-</v>
      </c>
      <c r="AC31" s="133" t="str">
        <f t="shared" si="110"/>
        <v>-</v>
      </c>
      <c r="AD31" s="133" t="str">
        <f t="shared" si="110"/>
        <v>-</v>
      </c>
      <c r="AE31" s="133" t="str">
        <f t="shared" si="110"/>
        <v>-</v>
      </c>
      <c r="AF31" s="133" t="str">
        <f t="shared" si="110"/>
        <v>-</v>
      </c>
      <c r="AG31" s="133" t="str">
        <f t="shared" si="110"/>
        <v>-</v>
      </c>
      <c r="AH31" s="133" t="str">
        <f t="shared" si="110"/>
        <v>-</v>
      </c>
      <c r="AI31" s="133" t="str">
        <f t="shared" si="110"/>
        <v>-</v>
      </c>
      <c r="AJ31" s="133" t="str">
        <f t="shared" si="110"/>
        <v>-</v>
      </c>
      <c r="AK31" s="133" t="str">
        <f t="shared" si="110"/>
        <v>-</v>
      </c>
      <c r="AL31" s="133" t="str">
        <f t="shared" si="110"/>
        <v>-</v>
      </c>
      <c r="AM31" s="133" t="str">
        <f t="shared" si="110"/>
        <v>-</v>
      </c>
      <c r="AO31" s="127" t="str">
        <f t="shared" ref="AO31:AZ31" si="111">IF(ISERROR(SEARCH(AO$7,$D31,1)),"-",IF(COUNTIF($D31,AO$7)=1,1,IF(ISERROR(SEARCH(CONCATENATE(AO$7,","),$D31,1)),IF(ISERROR(SEARCH(CONCATENATE(",",AO$7),$D31,1)),"-",1),1)))</f>
        <v>-</v>
      </c>
      <c r="AP31" s="127" t="str">
        <f t="shared" si="111"/>
        <v>-</v>
      </c>
      <c r="AQ31" s="127" t="str">
        <f t="shared" si="111"/>
        <v>-</v>
      </c>
      <c r="AR31" s="127" t="str">
        <f t="shared" si="111"/>
        <v>-</v>
      </c>
      <c r="AS31" s="127" t="str">
        <f t="shared" si="111"/>
        <v>-</v>
      </c>
      <c r="AT31" s="127" t="str">
        <f t="shared" si="111"/>
        <v>-</v>
      </c>
      <c r="AU31" s="127" t="str">
        <f t="shared" si="111"/>
        <v>-</v>
      </c>
      <c r="AV31" s="127">
        <f t="shared" si="111"/>
        <v>1</v>
      </c>
      <c r="AW31" s="127" t="str">
        <f t="shared" si="111"/>
        <v>-</v>
      </c>
      <c r="AX31" s="127" t="str">
        <f t="shared" si="111"/>
        <v>-</v>
      </c>
      <c r="AY31" s="127" t="str">
        <f t="shared" si="111"/>
        <v>-</v>
      </c>
      <c r="AZ31" s="127" t="str">
        <f t="shared" si="111"/>
        <v>-</v>
      </c>
      <c r="BB31" s="127" t="str">
        <f t="shared" ref="BB31:BM31" si="112">IF(ISERROR(SEARCH(BB$7,$E31,1)),"-",IF(COUNTIF($E31,BB$7)=1,1,IF(ISERROR(SEARCH(CONCATENATE(BB$7,","),$E31,1)),IF(ISERROR(SEARCH(CONCATENATE(",",BB$7),$E31,1)),"-",1),1)))</f>
        <v>-</v>
      </c>
      <c r="BC31" s="127" t="str">
        <f t="shared" si="112"/>
        <v>-</v>
      </c>
      <c r="BD31" s="127" t="str">
        <f t="shared" si="112"/>
        <v>-</v>
      </c>
      <c r="BE31" s="127" t="str">
        <f t="shared" si="112"/>
        <v>-</v>
      </c>
      <c r="BF31" s="127" t="str">
        <f t="shared" si="112"/>
        <v>-</v>
      </c>
      <c r="BG31" s="127" t="str">
        <f t="shared" si="112"/>
        <v>-</v>
      </c>
      <c r="BH31" s="127" t="str">
        <f t="shared" si="112"/>
        <v>-</v>
      </c>
      <c r="BI31" s="127" t="str">
        <f t="shared" si="112"/>
        <v>-</v>
      </c>
      <c r="BJ31" s="127" t="str">
        <f t="shared" si="112"/>
        <v>-</v>
      </c>
      <c r="BK31" s="127" t="str">
        <f t="shared" si="112"/>
        <v>-</v>
      </c>
      <c r="BL31" s="127" t="str">
        <f t="shared" si="112"/>
        <v>-</v>
      </c>
      <c r="BM31" s="127" t="str">
        <f t="shared" si="112"/>
        <v>-</v>
      </c>
      <c r="BO31" s="127" t="str">
        <f t="shared" ref="BO31:BZ31" si="113">IF(ISERROR(SEARCH(BO$7,$F31,1)),"-",IF(COUNTIF($F31,BO$7)=1,1,IF(ISERROR(SEARCH(CONCATENATE(BO$7,","),$F31,1)),IF(ISERROR(SEARCH(CONCATENATE(",",BO$7),$F31,1)),"-",1),1)))</f>
        <v>-</v>
      </c>
      <c r="BP31" s="127" t="str">
        <f t="shared" si="113"/>
        <v>-</v>
      </c>
      <c r="BQ31" s="127" t="str">
        <f t="shared" si="113"/>
        <v>-</v>
      </c>
      <c r="BR31" s="127" t="str">
        <f t="shared" si="113"/>
        <v>-</v>
      </c>
      <c r="BS31" s="127" t="str">
        <f t="shared" si="113"/>
        <v>-</v>
      </c>
      <c r="BT31" s="127" t="str">
        <f t="shared" si="113"/>
        <v>-</v>
      </c>
      <c r="BU31" s="127" t="str">
        <f t="shared" si="113"/>
        <v>-</v>
      </c>
      <c r="BV31" s="127" t="str">
        <f t="shared" si="113"/>
        <v>-</v>
      </c>
      <c r="BW31" s="127" t="str">
        <f t="shared" si="113"/>
        <v>-</v>
      </c>
      <c r="BX31" s="127" t="str">
        <f t="shared" si="113"/>
        <v>-</v>
      </c>
      <c r="BY31" s="127" t="str">
        <f t="shared" si="113"/>
        <v>-</v>
      </c>
      <c r="BZ31" s="127" t="str">
        <f t="shared" si="113"/>
        <v>-</v>
      </c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</row>
    <row r="32" spans="1:91" ht="12.75" customHeight="1">
      <c r="A32" s="76">
        <v>3</v>
      </c>
      <c r="B32" s="76" t="s">
        <v>218</v>
      </c>
      <c r="C32" s="76"/>
      <c r="D32" s="76"/>
      <c r="E32" s="76"/>
      <c r="F32" s="76"/>
      <c r="G32" s="76">
        <f>SUM(G33:G55)</f>
        <v>0</v>
      </c>
      <c r="H32" s="131">
        <f t="shared" si="93"/>
        <v>53.021442495126706</v>
      </c>
      <c r="I32" s="76">
        <f t="shared" ref="I32:Z32" si="114">SUM(I33:I55)</f>
        <v>2052</v>
      </c>
      <c r="J32" s="76">
        <f t="shared" si="114"/>
        <v>1088</v>
      </c>
      <c r="K32" s="76">
        <f t="shared" si="114"/>
        <v>608</v>
      </c>
      <c r="L32" s="76">
        <f t="shared" si="114"/>
        <v>206</v>
      </c>
      <c r="M32" s="76">
        <f t="shared" si="114"/>
        <v>342</v>
      </c>
      <c r="N32" s="76">
        <f t="shared" si="114"/>
        <v>894</v>
      </c>
      <c r="O32" s="76">
        <f t="shared" si="114"/>
        <v>6</v>
      </c>
      <c r="P32" s="76">
        <f t="shared" si="114"/>
        <v>6</v>
      </c>
      <c r="Q32" s="76">
        <f t="shared" si="114"/>
        <v>4</v>
      </c>
      <c r="R32" s="76">
        <f t="shared" si="114"/>
        <v>3</v>
      </c>
      <c r="S32" s="76">
        <f t="shared" si="114"/>
        <v>7</v>
      </c>
      <c r="T32" s="76">
        <f t="shared" si="114"/>
        <v>24</v>
      </c>
      <c r="U32" s="76">
        <f t="shared" si="114"/>
        <v>7</v>
      </c>
      <c r="V32" s="76">
        <f t="shared" si="114"/>
        <v>10</v>
      </c>
      <c r="W32" s="76">
        <f t="shared" si="114"/>
        <v>12</v>
      </c>
      <c r="X32" s="76">
        <f t="shared" si="114"/>
        <v>7</v>
      </c>
      <c r="Y32" s="76">
        <f t="shared" si="114"/>
        <v>10</v>
      </c>
      <c r="Z32" s="76">
        <f t="shared" si="114"/>
        <v>2</v>
      </c>
      <c r="AB32" s="124">
        <f t="shared" ref="AB32:AM32" si="115">SUM(AB33:AB55)</f>
        <v>1</v>
      </c>
      <c r="AC32" s="124">
        <f t="shared" si="115"/>
        <v>1</v>
      </c>
      <c r="AD32" s="124">
        <f t="shared" si="115"/>
        <v>1</v>
      </c>
      <c r="AE32" s="124">
        <f t="shared" si="115"/>
        <v>1</v>
      </c>
      <c r="AF32" s="124">
        <f t="shared" si="115"/>
        <v>0</v>
      </c>
      <c r="AG32" s="124">
        <f t="shared" si="115"/>
        <v>2</v>
      </c>
      <c r="AH32" s="124">
        <f t="shared" si="115"/>
        <v>1</v>
      </c>
      <c r="AI32" s="124">
        <f t="shared" si="115"/>
        <v>0</v>
      </c>
      <c r="AJ32" s="124">
        <f t="shared" si="115"/>
        <v>2</v>
      </c>
      <c r="AK32" s="124">
        <f t="shared" si="115"/>
        <v>1</v>
      </c>
      <c r="AL32" s="124">
        <f t="shared" si="115"/>
        <v>0</v>
      </c>
      <c r="AM32" s="124">
        <f t="shared" si="115"/>
        <v>0</v>
      </c>
      <c r="AO32" s="124">
        <f t="shared" ref="AO32:AZ32" si="116">SUM(AO33:AO55)</f>
        <v>2</v>
      </c>
      <c r="AP32" s="124">
        <f t="shared" si="116"/>
        <v>1</v>
      </c>
      <c r="AQ32" s="124">
        <f t="shared" si="116"/>
        <v>1</v>
      </c>
      <c r="AR32" s="124">
        <f t="shared" si="116"/>
        <v>1</v>
      </c>
      <c r="AS32" s="124">
        <f t="shared" si="116"/>
        <v>0</v>
      </c>
      <c r="AT32" s="124">
        <f t="shared" si="116"/>
        <v>4</v>
      </c>
      <c r="AU32" s="124">
        <f t="shared" si="116"/>
        <v>1</v>
      </c>
      <c r="AV32" s="124">
        <f t="shared" si="116"/>
        <v>2</v>
      </c>
      <c r="AW32" s="124">
        <f t="shared" si="116"/>
        <v>1</v>
      </c>
      <c r="AX32" s="124">
        <f t="shared" si="116"/>
        <v>2</v>
      </c>
      <c r="AY32" s="124">
        <f t="shared" si="116"/>
        <v>3</v>
      </c>
      <c r="AZ32" s="124">
        <f t="shared" si="116"/>
        <v>1</v>
      </c>
      <c r="BB32" s="124">
        <f t="shared" ref="BB32:BM32" si="117">SUM(BB33:BB55)</f>
        <v>0</v>
      </c>
      <c r="BC32" s="124">
        <f t="shared" si="117"/>
        <v>0</v>
      </c>
      <c r="BD32" s="124">
        <f t="shared" si="117"/>
        <v>0</v>
      </c>
      <c r="BE32" s="124">
        <f t="shared" si="117"/>
        <v>0</v>
      </c>
      <c r="BF32" s="124">
        <f t="shared" si="117"/>
        <v>0</v>
      </c>
      <c r="BG32" s="124">
        <f t="shared" si="117"/>
        <v>0</v>
      </c>
      <c r="BH32" s="124">
        <f t="shared" si="117"/>
        <v>0</v>
      </c>
      <c r="BI32" s="124">
        <f t="shared" si="117"/>
        <v>0</v>
      </c>
      <c r="BJ32" s="124">
        <f t="shared" si="117"/>
        <v>1</v>
      </c>
      <c r="BK32" s="124">
        <f t="shared" si="117"/>
        <v>0</v>
      </c>
      <c r="BL32" s="124">
        <f t="shared" si="117"/>
        <v>0</v>
      </c>
      <c r="BM32" s="124">
        <f t="shared" si="117"/>
        <v>0</v>
      </c>
      <c r="BO32" s="124">
        <f t="shared" ref="BO32:BZ32" si="118">SUM(BO33:BO55)</f>
        <v>0</v>
      </c>
      <c r="BP32" s="124">
        <f t="shared" si="118"/>
        <v>0</v>
      </c>
      <c r="BQ32" s="124">
        <f t="shared" si="118"/>
        <v>0</v>
      </c>
      <c r="BR32" s="124">
        <f t="shared" si="118"/>
        <v>1</v>
      </c>
      <c r="BS32" s="124">
        <f t="shared" si="118"/>
        <v>0</v>
      </c>
      <c r="BT32" s="124">
        <f t="shared" si="118"/>
        <v>2</v>
      </c>
      <c r="BU32" s="124">
        <f t="shared" si="118"/>
        <v>1</v>
      </c>
      <c r="BV32" s="124">
        <f t="shared" si="118"/>
        <v>1</v>
      </c>
      <c r="BW32" s="124">
        <f t="shared" si="118"/>
        <v>1</v>
      </c>
      <c r="BX32" s="124">
        <f t="shared" si="118"/>
        <v>0</v>
      </c>
      <c r="BY32" s="124">
        <f t="shared" si="118"/>
        <v>0</v>
      </c>
      <c r="BZ32" s="124">
        <f t="shared" si="118"/>
        <v>0</v>
      </c>
      <c r="CA32" s="137"/>
      <c r="CB32" s="124">
        <f t="shared" ref="CB32:CM32" si="119">SUM(CB33:CB55)</f>
        <v>4</v>
      </c>
      <c r="CC32" s="124">
        <f t="shared" si="119"/>
        <v>2</v>
      </c>
      <c r="CD32" s="124">
        <f t="shared" si="119"/>
        <v>2</v>
      </c>
      <c r="CE32" s="124">
        <f t="shared" si="119"/>
        <v>0</v>
      </c>
      <c r="CF32" s="124">
        <f t="shared" si="119"/>
        <v>0</v>
      </c>
      <c r="CG32" s="124">
        <f t="shared" si="119"/>
        <v>0</v>
      </c>
      <c r="CH32" s="124">
        <f t="shared" si="119"/>
        <v>0</v>
      </c>
      <c r="CI32" s="124">
        <f t="shared" si="119"/>
        <v>0</v>
      </c>
      <c r="CJ32" s="124">
        <f t="shared" si="119"/>
        <v>0</v>
      </c>
      <c r="CK32" s="124">
        <f t="shared" si="119"/>
        <v>0</v>
      </c>
      <c r="CL32" s="124">
        <f t="shared" si="119"/>
        <v>0</v>
      </c>
      <c r="CM32" s="124">
        <f t="shared" si="119"/>
        <v>0</v>
      </c>
    </row>
    <row r="33" spans="1:91" ht="12.75" customHeight="1">
      <c r="A33" s="138">
        <v>1</v>
      </c>
      <c r="B33" s="103" t="s">
        <v>219</v>
      </c>
      <c r="C33" s="111"/>
      <c r="D33" s="111">
        <v>1</v>
      </c>
      <c r="E33" s="111"/>
      <c r="F33" s="111"/>
      <c r="G33" s="111"/>
      <c r="H33" s="126">
        <f t="shared" si="93"/>
        <v>51.851851851851848</v>
      </c>
      <c r="I33" s="103">
        <f t="shared" ref="I33:I40" si="120">J33+N33</f>
        <v>27</v>
      </c>
      <c r="J33" s="103">
        <f t="shared" ref="J33:J55" si="121">O33*O$6+P33*P$6+Q33*Q$6+R33*R$6+S33*S$6+T33*T$6+U33*U$6+V33*V$6+W33*W$6+X33*X$6+Y33*Y$6+Z33*Z$6</f>
        <v>14</v>
      </c>
      <c r="K33" s="103">
        <v>14</v>
      </c>
      <c r="L33" s="103"/>
      <c r="M33" s="103"/>
      <c r="N33" s="103">
        <v>13</v>
      </c>
      <c r="O33" s="103">
        <v>1</v>
      </c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B33" s="133" t="str">
        <f t="shared" ref="AB33:AM33" si="122">IF(ISERROR(SEARCH(AB$7,$C33,1)),"-",IF(COUNTIF($C33,AB$7)=1,1,IF(ISERROR(SEARCH(CONCATENATE(AB$7,","),$C33,1)),IF(ISERROR(SEARCH(CONCATENATE(",",AB$7),$C33,1)),"-",1),1)))</f>
        <v>-</v>
      </c>
      <c r="AC33" s="133" t="str">
        <f t="shared" si="122"/>
        <v>-</v>
      </c>
      <c r="AD33" s="133" t="str">
        <f t="shared" si="122"/>
        <v>-</v>
      </c>
      <c r="AE33" s="133" t="str">
        <f t="shared" si="122"/>
        <v>-</v>
      </c>
      <c r="AF33" s="133" t="str">
        <f t="shared" si="122"/>
        <v>-</v>
      </c>
      <c r="AG33" s="133" t="str">
        <f t="shared" si="122"/>
        <v>-</v>
      </c>
      <c r="AH33" s="133" t="str">
        <f t="shared" si="122"/>
        <v>-</v>
      </c>
      <c r="AI33" s="133" t="str">
        <f t="shared" si="122"/>
        <v>-</v>
      </c>
      <c r="AJ33" s="133" t="str">
        <f t="shared" si="122"/>
        <v>-</v>
      </c>
      <c r="AK33" s="133" t="str">
        <f t="shared" si="122"/>
        <v>-</v>
      </c>
      <c r="AL33" s="133" t="str">
        <f t="shared" si="122"/>
        <v>-</v>
      </c>
      <c r="AM33" s="133" t="str">
        <f t="shared" si="122"/>
        <v>-</v>
      </c>
      <c r="AO33" s="127">
        <f t="shared" ref="AO33:AZ33" si="123">IF(ISERROR(SEARCH(AO$7,$D33,1)),"-",IF(COUNTIF($D33,AO$7)=1,1,IF(ISERROR(SEARCH(CONCATENATE(AO$7,","),$D33,1)),IF(ISERROR(SEARCH(CONCATENATE(",",AO$7),$D33,1)),"-",1),1)))</f>
        <v>1</v>
      </c>
      <c r="AP33" s="127" t="str">
        <f t="shared" si="123"/>
        <v>-</v>
      </c>
      <c r="AQ33" s="127" t="str">
        <f t="shared" si="123"/>
        <v>-</v>
      </c>
      <c r="AR33" s="127" t="str">
        <f t="shared" si="123"/>
        <v>-</v>
      </c>
      <c r="AS33" s="127" t="str">
        <f t="shared" si="123"/>
        <v>-</v>
      </c>
      <c r="AT33" s="127" t="str">
        <f t="shared" si="123"/>
        <v>-</v>
      </c>
      <c r="AU33" s="127" t="str">
        <f t="shared" si="123"/>
        <v>-</v>
      </c>
      <c r="AV33" s="127" t="str">
        <f t="shared" si="123"/>
        <v>-</v>
      </c>
      <c r="AW33" s="127" t="str">
        <f t="shared" si="123"/>
        <v>-</v>
      </c>
      <c r="AX33" s="127" t="str">
        <f t="shared" si="123"/>
        <v>-</v>
      </c>
      <c r="AY33" s="127" t="str">
        <f t="shared" si="123"/>
        <v>-</v>
      </c>
      <c r="AZ33" s="127" t="str">
        <f t="shared" si="123"/>
        <v>-</v>
      </c>
      <c r="BB33" s="127" t="str">
        <f t="shared" ref="BB33:BM33" si="124">IF(ISERROR(SEARCH(BB$7,$E33,1)),"-",IF(COUNTIF($E33,BB$7)=1,1,IF(ISERROR(SEARCH(CONCATENATE(BB$7,","),$E33,1)),IF(ISERROR(SEARCH(CONCATENATE(",",BB$7),$E33,1)),"-",1),1)))</f>
        <v>-</v>
      </c>
      <c r="BC33" s="127" t="str">
        <f t="shared" si="124"/>
        <v>-</v>
      </c>
      <c r="BD33" s="127" t="str">
        <f t="shared" si="124"/>
        <v>-</v>
      </c>
      <c r="BE33" s="127" t="str">
        <f t="shared" si="124"/>
        <v>-</v>
      </c>
      <c r="BF33" s="127" t="str">
        <f t="shared" si="124"/>
        <v>-</v>
      </c>
      <c r="BG33" s="127" t="str">
        <f t="shared" si="124"/>
        <v>-</v>
      </c>
      <c r="BH33" s="127" t="str">
        <f t="shared" si="124"/>
        <v>-</v>
      </c>
      <c r="BI33" s="127" t="str">
        <f t="shared" si="124"/>
        <v>-</v>
      </c>
      <c r="BJ33" s="127" t="str">
        <f t="shared" si="124"/>
        <v>-</v>
      </c>
      <c r="BK33" s="127" t="str">
        <f t="shared" si="124"/>
        <v>-</v>
      </c>
      <c r="BL33" s="127" t="str">
        <f t="shared" si="124"/>
        <v>-</v>
      </c>
      <c r="BM33" s="127" t="str">
        <f t="shared" si="124"/>
        <v>-</v>
      </c>
      <c r="BO33" s="127" t="str">
        <f t="shared" ref="BO33:BZ33" si="125">IF(ISERROR(SEARCH(BO$7,$F33,1)),"-",IF(COUNTIF($F33,BO$7)=1,1,IF(ISERROR(SEARCH(CONCATENATE(BO$7,","),$F33,1)),IF(ISERROR(SEARCH(CONCATENATE(",",BO$7),$F33,1)),"-",1),1)))</f>
        <v>-</v>
      </c>
      <c r="BP33" s="127" t="str">
        <f t="shared" si="125"/>
        <v>-</v>
      </c>
      <c r="BQ33" s="127" t="str">
        <f t="shared" si="125"/>
        <v>-</v>
      </c>
      <c r="BR33" s="127" t="str">
        <f t="shared" si="125"/>
        <v>-</v>
      </c>
      <c r="BS33" s="127" t="str">
        <f t="shared" si="125"/>
        <v>-</v>
      </c>
      <c r="BT33" s="127" t="str">
        <f t="shared" si="125"/>
        <v>-</v>
      </c>
      <c r="BU33" s="127" t="str">
        <f t="shared" si="125"/>
        <v>-</v>
      </c>
      <c r="BV33" s="127" t="str">
        <f t="shared" si="125"/>
        <v>-</v>
      </c>
      <c r="BW33" s="127" t="str">
        <f t="shared" si="125"/>
        <v>-</v>
      </c>
      <c r="BX33" s="127" t="str">
        <f t="shared" si="125"/>
        <v>-</v>
      </c>
      <c r="BY33" s="127" t="str">
        <f t="shared" si="125"/>
        <v>-</v>
      </c>
      <c r="BZ33" s="127" t="str">
        <f t="shared" si="125"/>
        <v>-</v>
      </c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</row>
    <row r="34" spans="1:91" ht="12.75" customHeight="1">
      <c r="A34" s="138">
        <v>2</v>
      </c>
      <c r="B34" s="103" t="s">
        <v>220</v>
      </c>
      <c r="C34" s="111"/>
      <c r="D34" s="111">
        <v>6</v>
      </c>
      <c r="E34" s="111"/>
      <c r="F34" s="111"/>
      <c r="G34" s="111"/>
      <c r="H34" s="126">
        <f t="shared" si="93"/>
        <v>44.444444444444443</v>
      </c>
      <c r="I34" s="103">
        <f t="shared" si="120"/>
        <v>54</v>
      </c>
      <c r="J34" s="103">
        <f t="shared" si="121"/>
        <v>24</v>
      </c>
      <c r="K34" s="103">
        <v>14</v>
      </c>
      <c r="L34" s="103">
        <v>10</v>
      </c>
      <c r="M34" s="103"/>
      <c r="N34" s="103">
        <v>30</v>
      </c>
      <c r="O34" s="103"/>
      <c r="P34" s="103"/>
      <c r="Q34" s="103"/>
      <c r="R34" s="103"/>
      <c r="S34" s="103"/>
      <c r="T34" s="103">
        <v>2</v>
      </c>
      <c r="U34" s="103"/>
      <c r="V34" s="103"/>
      <c r="W34" s="103"/>
      <c r="X34" s="103"/>
      <c r="Y34" s="103"/>
      <c r="Z34" s="103"/>
      <c r="AB34" s="133" t="str">
        <f t="shared" ref="AB34:AM34" si="126">IF(ISERROR(SEARCH(AB$7,$C34,1)),"-",IF(COUNTIF($C34,AB$7)=1,1,IF(ISERROR(SEARCH(CONCATENATE(AB$7,","),$C34,1)),IF(ISERROR(SEARCH(CONCATENATE(",",AB$7),$C34,1)),"-",1),1)))</f>
        <v>-</v>
      </c>
      <c r="AC34" s="133" t="str">
        <f t="shared" si="126"/>
        <v>-</v>
      </c>
      <c r="AD34" s="133" t="str">
        <f t="shared" si="126"/>
        <v>-</v>
      </c>
      <c r="AE34" s="133" t="str">
        <f t="shared" si="126"/>
        <v>-</v>
      </c>
      <c r="AF34" s="133" t="str">
        <f t="shared" si="126"/>
        <v>-</v>
      </c>
      <c r="AG34" s="133" t="str">
        <f t="shared" si="126"/>
        <v>-</v>
      </c>
      <c r="AH34" s="133" t="str">
        <f t="shared" si="126"/>
        <v>-</v>
      </c>
      <c r="AI34" s="133" t="str">
        <f t="shared" si="126"/>
        <v>-</v>
      </c>
      <c r="AJ34" s="133" t="str">
        <f t="shared" si="126"/>
        <v>-</v>
      </c>
      <c r="AK34" s="133" t="str">
        <f t="shared" si="126"/>
        <v>-</v>
      </c>
      <c r="AL34" s="133" t="str">
        <f t="shared" si="126"/>
        <v>-</v>
      </c>
      <c r="AM34" s="133" t="str">
        <f t="shared" si="126"/>
        <v>-</v>
      </c>
      <c r="AO34" s="127" t="str">
        <f t="shared" ref="AO34:AZ34" si="127">IF(ISERROR(SEARCH(AO$7,$D34,1)),"-",IF(COUNTIF($D34,AO$7)=1,1,IF(ISERROR(SEARCH(CONCATENATE(AO$7,","),$D34,1)),IF(ISERROR(SEARCH(CONCATENATE(",",AO$7),$D34,1)),"-",1),1)))</f>
        <v>-</v>
      </c>
      <c r="AP34" s="127" t="str">
        <f t="shared" si="127"/>
        <v>-</v>
      </c>
      <c r="AQ34" s="127" t="str">
        <f t="shared" si="127"/>
        <v>-</v>
      </c>
      <c r="AR34" s="127" t="str">
        <f t="shared" si="127"/>
        <v>-</v>
      </c>
      <c r="AS34" s="127" t="str">
        <f t="shared" si="127"/>
        <v>-</v>
      </c>
      <c r="AT34" s="127">
        <f t="shared" si="127"/>
        <v>1</v>
      </c>
      <c r="AU34" s="127" t="str">
        <f t="shared" si="127"/>
        <v>-</v>
      </c>
      <c r="AV34" s="127" t="str">
        <f t="shared" si="127"/>
        <v>-</v>
      </c>
      <c r="AW34" s="127" t="str">
        <f t="shared" si="127"/>
        <v>-</v>
      </c>
      <c r="AX34" s="127" t="str">
        <f t="shared" si="127"/>
        <v>-</v>
      </c>
      <c r="AY34" s="127" t="str">
        <f t="shared" si="127"/>
        <v>-</v>
      </c>
      <c r="AZ34" s="127" t="str">
        <f t="shared" si="127"/>
        <v>-</v>
      </c>
      <c r="BB34" s="127" t="str">
        <f t="shared" ref="BB34:BM34" si="128">IF(ISERROR(SEARCH(BB$7,$E34,1)),"-",IF(COUNTIF($E34,BB$7)=1,1,IF(ISERROR(SEARCH(CONCATENATE(BB$7,","),$E34,1)),IF(ISERROR(SEARCH(CONCATENATE(",",BB$7),$E34,1)),"-",1),1)))</f>
        <v>-</v>
      </c>
      <c r="BC34" s="127" t="str">
        <f t="shared" si="128"/>
        <v>-</v>
      </c>
      <c r="BD34" s="127" t="str">
        <f t="shared" si="128"/>
        <v>-</v>
      </c>
      <c r="BE34" s="127" t="str">
        <f t="shared" si="128"/>
        <v>-</v>
      </c>
      <c r="BF34" s="127" t="str">
        <f t="shared" si="128"/>
        <v>-</v>
      </c>
      <c r="BG34" s="127" t="str">
        <f t="shared" si="128"/>
        <v>-</v>
      </c>
      <c r="BH34" s="127" t="str">
        <f t="shared" si="128"/>
        <v>-</v>
      </c>
      <c r="BI34" s="127" t="str">
        <f t="shared" si="128"/>
        <v>-</v>
      </c>
      <c r="BJ34" s="127" t="str">
        <f t="shared" si="128"/>
        <v>-</v>
      </c>
      <c r="BK34" s="127" t="str">
        <f t="shared" si="128"/>
        <v>-</v>
      </c>
      <c r="BL34" s="127" t="str">
        <f t="shared" si="128"/>
        <v>-</v>
      </c>
      <c r="BM34" s="127" t="str">
        <f t="shared" si="128"/>
        <v>-</v>
      </c>
      <c r="BO34" s="127" t="str">
        <f t="shared" ref="BO34:BZ34" si="129">IF(ISERROR(SEARCH(BO$7,$F34,1)),"-",IF(COUNTIF($F34,BO$7)=1,1,IF(ISERROR(SEARCH(CONCATENATE(BO$7,","),$F34,1)),IF(ISERROR(SEARCH(CONCATENATE(",",BO$7),$F34,1)),"-",1),1)))</f>
        <v>-</v>
      </c>
      <c r="BP34" s="127" t="str">
        <f t="shared" si="129"/>
        <v>-</v>
      </c>
      <c r="BQ34" s="127" t="str">
        <f t="shared" si="129"/>
        <v>-</v>
      </c>
      <c r="BR34" s="127" t="str">
        <f t="shared" si="129"/>
        <v>-</v>
      </c>
      <c r="BS34" s="127" t="str">
        <f t="shared" si="129"/>
        <v>-</v>
      </c>
      <c r="BT34" s="127" t="str">
        <f t="shared" si="129"/>
        <v>-</v>
      </c>
      <c r="BU34" s="127" t="str">
        <f t="shared" si="129"/>
        <v>-</v>
      </c>
      <c r="BV34" s="127" t="str">
        <f t="shared" si="129"/>
        <v>-</v>
      </c>
      <c r="BW34" s="127" t="str">
        <f t="shared" si="129"/>
        <v>-</v>
      </c>
      <c r="BX34" s="127" t="str">
        <f t="shared" si="129"/>
        <v>-</v>
      </c>
      <c r="BY34" s="127" t="str">
        <f t="shared" si="129"/>
        <v>-</v>
      </c>
      <c r="BZ34" s="127" t="str">
        <f t="shared" si="129"/>
        <v>-</v>
      </c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</row>
    <row r="35" spans="1:91" ht="12.75" customHeight="1">
      <c r="A35" s="138">
        <v>3</v>
      </c>
      <c r="B35" s="103" t="s">
        <v>221</v>
      </c>
      <c r="C35" s="111">
        <v>4.5999999999999996</v>
      </c>
      <c r="D35" s="111"/>
      <c r="E35" s="111"/>
      <c r="F35" s="111">
        <v>4.5999999999999996</v>
      </c>
      <c r="G35" s="111"/>
      <c r="H35" s="126">
        <f t="shared" si="93"/>
        <v>62.43386243386243</v>
      </c>
      <c r="I35" s="103">
        <f t="shared" si="120"/>
        <v>189</v>
      </c>
      <c r="J35" s="103">
        <f t="shared" si="121"/>
        <v>118</v>
      </c>
      <c r="K35" s="103">
        <v>62</v>
      </c>
      <c r="L35" s="103">
        <v>26</v>
      </c>
      <c r="M35" s="103">
        <v>30</v>
      </c>
      <c r="N35" s="103">
        <v>71</v>
      </c>
      <c r="O35" s="103"/>
      <c r="P35" s="103"/>
      <c r="Q35" s="103"/>
      <c r="R35" s="103">
        <v>3</v>
      </c>
      <c r="S35" s="103">
        <v>5</v>
      </c>
      <c r="T35" s="103">
        <v>3</v>
      </c>
      <c r="U35" s="103"/>
      <c r="V35" s="103"/>
      <c r="W35" s="103"/>
      <c r="X35" s="103"/>
      <c r="Y35" s="103"/>
      <c r="Z35" s="103"/>
      <c r="AB35" s="133" t="str">
        <f t="shared" ref="AB35:AM35" si="130">IF(ISERROR(SEARCH(AB$7,$C35,1)),"-",IF(COUNTIF($C35,AB$7)=1,1,IF(ISERROR(SEARCH(CONCATENATE(AB$7,","),$C35,1)),IF(ISERROR(SEARCH(CONCATENATE(",",AB$7),$C35,1)),"-",1),1)))</f>
        <v>-</v>
      </c>
      <c r="AC35" s="133" t="str">
        <f t="shared" si="130"/>
        <v>-</v>
      </c>
      <c r="AD35" s="133" t="str">
        <f t="shared" si="130"/>
        <v>-</v>
      </c>
      <c r="AE35" s="133">
        <f t="shared" si="130"/>
        <v>1</v>
      </c>
      <c r="AF35" s="133" t="str">
        <f t="shared" si="130"/>
        <v>-</v>
      </c>
      <c r="AG35" s="133">
        <f t="shared" si="130"/>
        <v>1</v>
      </c>
      <c r="AH35" s="133" t="str">
        <f t="shared" si="130"/>
        <v>-</v>
      </c>
      <c r="AI35" s="133" t="str">
        <f t="shared" si="130"/>
        <v>-</v>
      </c>
      <c r="AJ35" s="133" t="str">
        <f t="shared" si="130"/>
        <v>-</v>
      </c>
      <c r="AK35" s="133" t="str">
        <f t="shared" si="130"/>
        <v>-</v>
      </c>
      <c r="AL35" s="133" t="str">
        <f t="shared" si="130"/>
        <v>-</v>
      </c>
      <c r="AM35" s="133" t="str">
        <f t="shared" si="130"/>
        <v>-</v>
      </c>
      <c r="AO35" s="127" t="str">
        <f t="shared" ref="AO35:AZ35" si="131">IF(ISERROR(SEARCH(AO$7,$D35,1)),"-",IF(COUNTIF($D35,AO$7)=1,1,IF(ISERROR(SEARCH(CONCATENATE(AO$7,","),$D35,1)),IF(ISERROR(SEARCH(CONCATENATE(",",AO$7),$D35,1)),"-",1),1)))</f>
        <v>-</v>
      </c>
      <c r="AP35" s="127" t="str">
        <f t="shared" si="131"/>
        <v>-</v>
      </c>
      <c r="AQ35" s="127" t="str">
        <f t="shared" si="131"/>
        <v>-</v>
      </c>
      <c r="AR35" s="127" t="str">
        <f t="shared" si="131"/>
        <v>-</v>
      </c>
      <c r="AS35" s="127" t="str">
        <f t="shared" si="131"/>
        <v>-</v>
      </c>
      <c r="AT35" s="127" t="str">
        <f t="shared" si="131"/>
        <v>-</v>
      </c>
      <c r="AU35" s="127" t="str">
        <f t="shared" si="131"/>
        <v>-</v>
      </c>
      <c r="AV35" s="127" t="str">
        <f t="shared" si="131"/>
        <v>-</v>
      </c>
      <c r="AW35" s="127" t="str">
        <f t="shared" si="131"/>
        <v>-</v>
      </c>
      <c r="AX35" s="127" t="str">
        <f t="shared" si="131"/>
        <v>-</v>
      </c>
      <c r="AY35" s="127" t="str">
        <f t="shared" si="131"/>
        <v>-</v>
      </c>
      <c r="AZ35" s="127" t="str">
        <f t="shared" si="131"/>
        <v>-</v>
      </c>
      <c r="BB35" s="127" t="str">
        <f t="shared" ref="BB35:BM35" si="132">IF(ISERROR(SEARCH(BB$7,$E35,1)),"-",IF(COUNTIF($E35,BB$7)=1,1,IF(ISERROR(SEARCH(CONCATENATE(BB$7,","),$E35,1)),IF(ISERROR(SEARCH(CONCATENATE(",",BB$7),$E35,1)),"-",1),1)))</f>
        <v>-</v>
      </c>
      <c r="BC35" s="127" t="str">
        <f t="shared" si="132"/>
        <v>-</v>
      </c>
      <c r="BD35" s="127" t="str">
        <f t="shared" si="132"/>
        <v>-</v>
      </c>
      <c r="BE35" s="127" t="str">
        <f t="shared" si="132"/>
        <v>-</v>
      </c>
      <c r="BF35" s="127" t="str">
        <f t="shared" si="132"/>
        <v>-</v>
      </c>
      <c r="BG35" s="127" t="str">
        <f t="shared" si="132"/>
        <v>-</v>
      </c>
      <c r="BH35" s="127" t="str">
        <f t="shared" si="132"/>
        <v>-</v>
      </c>
      <c r="BI35" s="127" t="str">
        <f t="shared" si="132"/>
        <v>-</v>
      </c>
      <c r="BJ35" s="127" t="str">
        <f t="shared" si="132"/>
        <v>-</v>
      </c>
      <c r="BK35" s="127" t="str">
        <f t="shared" si="132"/>
        <v>-</v>
      </c>
      <c r="BL35" s="127" t="str">
        <f t="shared" si="132"/>
        <v>-</v>
      </c>
      <c r="BM35" s="127" t="str">
        <f t="shared" si="132"/>
        <v>-</v>
      </c>
      <c r="BO35" s="127" t="str">
        <f t="shared" ref="BO35:BZ35" si="133">IF(ISERROR(SEARCH(BO$7,$F35,1)),"-",IF(COUNTIF($F35,BO$7)=1,1,IF(ISERROR(SEARCH(CONCATENATE(BO$7,","),$F35,1)),IF(ISERROR(SEARCH(CONCATENATE(",",BO$7),$F35,1)),"-",1),1)))</f>
        <v>-</v>
      </c>
      <c r="BP35" s="127" t="str">
        <f t="shared" si="133"/>
        <v>-</v>
      </c>
      <c r="BQ35" s="127" t="str">
        <f t="shared" si="133"/>
        <v>-</v>
      </c>
      <c r="BR35" s="127">
        <f t="shared" si="133"/>
        <v>1</v>
      </c>
      <c r="BS35" s="127" t="str">
        <f t="shared" si="133"/>
        <v>-</v>
      </c>
      <c r="BT35" s="127">
        <f t="shared" si="133"/>
        <v>1</v>
      </c>
      <c r="BU35" s="127" t="str">
        <f t="shared" si="133"/>
        <v>-</v>
      </c>
      <c r="BV35" s="127" t="str">
        <f t="shared" si="133"/>
        <v>-</v>
      </c>
      <c r="BW35" s="127" t="str">
        <f t="shared" si="133"/>
        <v>-</v>
      </c>
      <c r="BX35" s="127" t="str">
        <f t="shared" si="133"/>
        <v>-</v>
      </c>
      <c r="BY35" s="127" t="str">
        <f t="shared" si="133"/>
        <v>-</v>
      </c>
      <c r="BZ35" s="127" t="str">
        <f t="shared" si="133"/>
        <v>-</v>
      </c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</row>
    <row r="36" spans="1:91" ht="12.75" customHeight="1">
      <c r="A36" s="138">
        <v>4</v>
      </c>
      <c r="B36" s="103" t="s">
        <v>222</v>
      </c>
      <c r="C36" s="111">
        <v>7</v>
      </c>
      <c r="D36" s="111"/>
      <c r="E36" s="111"/>
      <c r="F36" s="111">
        <v>7</v>
      </c>
      <c r="G36" s="111"/>
      <c r="H36" s="126">
        <f t="shared" si="93"/>
        <v>64.81481481481481</v>
      </c>
      <c r="I36" s="103">
        <f t="shared" si="120"/>
        <v>108</v>
      </c>
      <c r="J36" s="103">
        <f t="shared" si="121"/>
        <v>70</v>
      </c>
      <c r="K36" s="103">
        <v>36</v>
      </c>
      <c r="L36" s="103"/>
      <c r="M36" s="103">
        <v>34</v>
      </c>
      <c r="N36" s="103">
        <v>38</v>
      </c>
      <c r="O36" s="103"/>
      <c r="P36" s="103"/>
      <c r="Q36" s="103"/>
      <c r="R36" s="103"/>
      <c r="S36" s="103"/>
      <c r="T36" s="103"/>
      <c r="U36" s="103">
        <v>5</v>
      </c>
      <c r="V36" s="103"/>
      <c r="W36" s="103"/>
      <c r="X36" s="103"/>
      <c r="Y36" s="103"/>
      <c r="Z36" s="103"/>
      <c r="AB36" s="133" t="str">
        <f t="shared" ref="AB36:AM36" si="134">IF(ISERROR(SEARCH(AB$7,$C36,1)),"-",IF(COUNTIF($C36,AB$7)=1,1,IF(ISERROR(SEARCH(CONCATENATE(AB$7,","),$C36,1)),IF(ISERROR(SEARCH(CONCATENATE(",",AB$7),$C36,1)),"-",1),1)))</f>
        <v>-</v>
      </c>
      <c r="AC36" s="133" t="str">
        <f t="shared" si="134"/>
        <v>-</v>
      </c>
      <c r="AD36" s="133" t="str">
        <f t="shared" si="134"/>
        <v>-</v>
      </c>
      <c r="AE36" s="133" t="str">
        <f t="shared" si="134"/>
        <v>-</v>
      </c>
      <c r="AF36" s="133" t="str">
        <f t="shared" si="134"/>
        <v>-</v>
      </c>
      <c r="AG36" s="133" t="str">
        <f t="shared" si="134"/>
        <v>-</v>
      </c>
      <c r="AH36" s="133">
        <f t="shared" si="134"/>
        <v>1</v>
      </c>
      <c r="AI36" s="133" t="str">
        <f t="shared" si="134"/>
        <v>-</v>
      </c>
      <c r="AJ36" s="133" t="str">
        <f t="shared" si="134"/>
        <v>-</v>
      </c>
      <c r="AK36" s="133" t="str">
        <f t="shared" si="134"/>
        <v>-</v>
      </c>
      <c r="AL36" s="133" t="str">
        <f t="shared" si="134"/>
        <v>-</v>
      </c>
      <c r="AM36" s="133" t="str">
        <f t="shared" si="134"/>
        <v>-</v>
      </c>
      <c r="AO36" s="127" t="str">
        <f t="shared" ref="AO36:AZ36" si="135">IF(ISERROR(SEARCH(AO$7,$D36,1)),"-",IF(COUNTIF($D36,AO$7)=1,1,IF(ISERROR(SEARCH(CONCATENATE(AO$7,","),$D36,1)),IF(ISERROR(SEARCH(CONCATENATE(",",AO$7),$D36,1)),"-",1),1)))</f>
        <v>-</v>
      </c>
      <c r="AP36" s="127" t="str">
        <f t="shared" si="135"/>
        <v>-</v>
      </c>
      <c r="AQ36" s="127" t="str">
        <f t="shared" si="135"/>
        <v>-</v>
      </c>
      <c r="AR36" s="127" t="str">
        <f t="shared" si="135"/>
        <v>-</v>
      </c>
      <c r="AS36" s="127" t="str">
        <f t="shared" si="135"/>
        <v>-</v>
      </c>
      <c r="AT36" s="127" t="str">
        <f t="shared" si="135"/>
        <v>-</v>
      </c>
      <c r="AU36" s="127" t="str">
        <f t="shared" si="135"/>
        <v>-</v>
      </c>
      <c r="AV36" s="127" t="str">
        <f t="shared" si="135"/>
        <v>-</v>
      </c>
      <c r="AW36" s="127" t="str">
        <f t="shared" si="135"/>
        <v>-</v>
      </c>
      <c r="AX36" s="127" t="str">
        <f t="shared" si="135"/>
        <v>-</v>
      </c>
      <c r="AY36" s="127" t="str">
        <f t="shared" si="135"/>
        <v>-</v>
      </c>
      <c r="AZ36" s="127" t="str">
        <f t="shared" si="135"/>
        <v>-</v>
      </c>
      <c r="BB36" s="127" t="str">
        <f t="shared" ref="BB36:BM36" si="136">IF(ISERROR(SEARCH(BB$7,$E36,1)),"-",IF(COUNTIF($E36,BB$7)=1,1,IF(ISERROR(SEARCH(CONCATENATE(BB$7,","),$E36,1)),IF(ISERROR(SEARCH(CONCATENATE(",",BB$7),$E36,1)),"-",1),1)))</f>
        <v>-</v>
      </c>
      <c r="BC36" s="127" t="str">
        <f t="shared" si="136"/>
        <v>-</v>
      </c>
      <c r="BD36" s="127" t="str">
        <f t="shared" si="136"/>
        <v>-</v>
      </c>
      <c r="BE36" s="127" t="str">
        <f t="shared" si="136"/>
        <v>-</v>
      </c>
      <c r="BF36" s="127" t="str">
        <f t="shared" si="136"/>
        <v>-</v>
      </c>
      <c r="BG36" s="127" t="str">
        <f t="shared" si="136"/>
        <v>-</v>
      </c>
      <c r="BH36" s="127" t="str">
        <f t="shared" si="136"/>
        <v>-</v>
      </c>
      <c r="BI36" s="127" t="str">
        <f t="shared" si="136"/>
        <v>-</v>
      </c>
      <c r="BJ36" s="127" t="str">
        <f t="shared" si="136"/>
        <v>-</v>
      </c>
      <c r="BK36" s="127" t="str">
        <f t="shared" si="136"/>
        <v>-</v>
      </c>
      <c r="BL36" s="127" t="str">
        <f t="shared" si="136"/>
        <v>-</v>
      </c>
      <c r="BM36" s="127" t="str">
        <f t="shared" si="136"/>
        <v>-</v>
      </c>
      <c r="BO36" s="127" t="str">
        <f t="shared" ref="BO36:BZ36" si="137">IF(ISERROR(SEARCH(BO$7,$F36,1)),"-",IF(COUNTIF($F36,BO$7)=1,1,IF(ISERROR(SEARCH(CONCATENATE(BO$7,","),$F36,1)),IF(ISERROR(SEARCH(CONCATENATE(",",BO$7),$F36,1)),"-",1),1)))</f>
        <v>-</v>
      </c>
      <c r="BP36" s="127" t="str">
        <f t="shared" si="137"/>
        <v>-</v>
      </c>
      <c r="BQ36" s="127" t="str">
        <f t="shared" si="137"/>
        <v>-</v>
      </c>
      <c r="BR36" s="127" t="str">
        <f t="shared" si="137"/>
        <v>-</v>
      </c>
      <c r="BS36" s="127" t="str">
        <f t="shared" si="137"/>
        <v>-</v>
      </c>
      <c r="BT36" s="127" t="str">
        <f t="shared" si="137"/>
        <v>-</v>
      </c>
      <c r="BU36" s="127">
        <f t="shared" si="137"/>
        <v>1</v>
      </c>
      <c r="BV36" s="127" t="str">
        <f t="shared" si="137"/>
        <v>-</v>
      </c>
      <c r="BW36" s="127" t="str">
        <f t="shared" si="137"/>
        <v>-</v>
      </c>
      <c r="BX36" s="127" t="str">
        <f t="shared" si="137"/>
        <v>-</v>
      </c>
      <c r="BY36" s="127" t="str">
        <f t="shared" si="137"/>
        <v>-</v>
      </c>
      <c r="BZ36" s="127" t="str">
        <f t="shared" si="137"/>
        <v>-</v>
      </c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</row>
    <row r="37" spans="1:91" ht="12.75" customHeight="1">
      <c r="A37" s="138">
        <v>5</v>
      </c>
      <c r="B37" s="103" t="s">
        <v>223</v>
      </c>
      <c r="C37" s="111">
        <v>6</v>
      </c>
      <c r="D37" s="111">
        <v>4</v>
      </c>
      <c r="E37" s="111"/>
      <c r="F37" s="111"/>
      <c r="G37" s="111"/>
      <c r="H37" s="126">
        <f t="shared" si="93"/>
        <v>59.259259259259252</v>
      </c>
      <c r="I37" s="103">
        <f t="shared" si="120"/>
        <v>189</v>
      </c>
      <c r="J37" s="103">
        <f t="shared" si="121"/>
        <v>112</v>
      </c>
      <c r="K37" s="103">
        <v>54</v>
      </c>
      <c r="L37" s="103">
        <v>58</v>
      </c>
      <c r="M37" s="103"/>
      <c r="N37" s="103">
        <v>77</v>
      </c>
      <c r="O37" s="103"/>
      <c r="P37" s="103"/>
      <c r="Q37" s="103"/>
      <c r="R37" s="103"/>
      <c r="S37" s="103">
        <v>2</v>
      </c>
      <c r="T37" s="103">
        <v>8</v>
      </c>
      <c r="U37" s="103"/>
      <c r="V37" s="103"/>
      <c r="W37" s="103"/>
      <c r="X37" s="103"/>
      <c r="Y37" s="103"/>
      <c r="Z37" s="103"/>
      <c r="AB37" s="133" t="str">
        <f t="shared" ref="AB37:AM37" si="138">IF(ISERROR(SEARCH(AB$7,$C37,1)),"-",IF(COUNTIF($C37,AB$7)=1,1,IF(ISERROR(SEARCH(CONCATENATE(AB$7,","),$C37,1)),IF(ISERROR(SEARCH(CONCATENATE(",",AB$7),$C37,1)),"-",1),1)))</f>
        <v>-</v>
      </c>
      <c r="AC37" s="133" t="str">
        <f t="shared" si="138"/>
        <v>-</v>
      </c>
      <c r="AD37" s="133" t="str">
        <f t="shared" si="138"/>
        <v>-</v>
      </c>
      <c r="AE37" s="133" t="str">
        <f t="shared" si="138"/>
        <v>-</v>
      </c>
      <c r="AF37" s="133" t="str">
        <f t="shared" si="138"/>
        <v>-</v>
      </c>
      <c r="AG37" s="133">
        <f t="shared" si="138"/>
        <v>1</v>
      </c>
      <c r="AH37" s="133" t="str">
        <f t="shared" si="138"/>
        <v>-</v>
      </c>
      <c r="AI37" s="133" t="str">
        <f t="shared" si="138"/>
        <v>-</v>
      </c>
      <c r="AJ37" s="133" t="str">
        <f t="shared" si="138"/>
        <v>-</v>
      </c>
      <c r="AK37" s="133" t="str">
        <f t="shared" si="138"/>
        <v>-</v>
      </c>
      <c r="AL37" s="133" t="str">
        <f t="shared" si="138"/>
        <v>-</v>
      </c>
      <c r="AM37" s="133" t="str">
        <f t="shared" si="138"/>
        <v>-</v>
      </c>
      <c r="AO37" s="127" t="str">
        <f t="shared" ref="AO37:AZ37" si="139">IF(ISERROR(SEARCH(AO$7,$D37,1)),"-",IF(COUNTIF($D37,AO$7)=1,1,IF(ISERROR(SEARCH(CONCATENATE(AO$7,","),$D37,1)),IF(ISERROR(SEARCH(CONCATENATE(",",AO$7),$D37,1)),"-",1),1)))</f>
        <v>-</v>
      </c>
      <c r="AP37" s="127" t="str">
        <f t="shared" si="139"/>
        <v>-</v>
      </c>
      <c r="AQ37" s="127" t="str">
        <f t="shared" si="139"/>
        <v>-</v>
      </c>
      <c r="AR37" s="127">
        <f t="shared" si="139"/>
        <v>1</v>
      </c>
      <c r="AS37" s="127" t="str">
        <f t="shared" si="139"/>
        <v>-</v>
      </c>
      <c r="AT37" s="127" t="str">
        <f t="shared" si="139"/>
        <v>-</v>
      </c>
      <c r="AU37" s="127" t="str">
        <f t="shared" si="139"/>
        <v>-</v>
      </c>
      <c r="AV37" s="127" t="str">
        <f t="shared" si="139"/>
        <v>-</v>
      </c>
      <c r="AW37" s="127" t="str">
        <f t="shared" si="139"/>
        <v>-</v>
      </c>
      <c r="AX37" s="127" t="str">
        <f t="shared" si="139"/>
        <v>-</v>
      </c>
      <c r="AY37" s="127" t="str">
        <f t="shared" si="139"/>
        <v>-</v>
      </c>
      <c r="AZ37" s="127" t="str">
        <f t="shared" si="139"/>
        <v>-</v>
      </c>
      <c r="BB37" s="127" t="str">
        <f t="shared" ref="BB37:BM37" si="140">IF(ISERROR(SEARCH(BB$7,$E37,1)),"-",IF(COUNTIF($E37,BB$7)=1,1,IF(ISERROR(SEARCH(CONCATENATE(BB$7,","),$E37,1)),IF(ISERROR(SEARCH(CONCATENATE(",",BB$7),$E37,1)),"-",1),1)))</f>
        <v>-</v>
      </c>
      <c r="BC37" s="127" t="str">
        <f t="shared" si="140"/>
        <v>-</v>
      </c>
      <c r="BD37" s="127" t="str">
        <f t="shared" si="140"/>
        <v>-</v>
      </c>
      <c r="BE37" s="127" t="str">
        <f t="shared" si="140"/>
        <v>-</v>
      </c>
      <c r="BF37" s="127" t="str">
        <f t="shared" si="140"/>
        <v>-</v>
      </c>
      <c r="BG37" s="127" t="str">
        <f t="shared" si="140"/>
        <v>-</v>
      </c>
      <c r="BH37" s="127" t="str">
        <f t="shared" si="140"/>
        <v>-</v>
      </c>
      <c r="BI37" s="127" t="str">
        <f t="shared" si="140"/>
        <v>-</v>
      </c>
      <c r="BJ37" s="127" t="str">
        <f t="shared" si="140"/>
        <v>-</v>
      </c>
      <c r="BK37" s="127" t="str">
        <f t="shared" si="140"/>
        <v>-</v>
      </c>
      <c r="BL37" s="127" t="str">
        <f t="shared" si="140"/>
        <v>-</v>
      </c>
      <c r="BM37" s="127" t="str">
        <f t="shared" si="140"/>
        <v>-</v>
      </c>
      <c r="BO37" s="127" t="str">
        <f t="shared" ref="BO37:BZ37" si="141">IF(ISERROR(SEARCH(BO$7,$F37,1)),"-",IF(COUNTIF($F37,BO$7)=1,1,IF(ISERROR(SEARCH(CONCATENATE(BO$7,","),$F37,1)),IF(ISERROR(SEARCH(CONCATENATE(",",BO$7),$F37,1)),"-",1),1)))</f>
        <v>-</v>
      </c>
      <c r="BP37" s="127" t="str">
        <f t="shared" si="141"/>
        <v>-</v>
      </c>
      <c r="BQ37" s="127" t="str">
        <f t="shared" si="141"/>
        <v>-</v>
      </c>
      <c r="BR37" s="127" t="str">
        <f t="shared" si="141"/>
        <v>-</v>
      </c>
      <c r="BS37" s="127" t="str">
        <f t="shared" si="141"/>
        <v>-</v>
      </c>
      <c r="BT37" s="127" t="str">
        <f t="shared" si="141"/>
        <v>-</v>
      </c>
      <c r="BU37" s="127" t="str">
        <f t="shared" si="141"/>
        <v>-</v>
      </c>
      <c r="BV37" s="127" t="str">
        <f t="shared" si="141"/>
        <v>-</v>
      </c>
      <c r="BW37" s="127" t="str">
        <f t="shared" si="141"/>
        <v>-</v>
      </c>
      <c r="BX37" s="127" t="str">
        <f t="shared" si="141"/>
        <v>-</v>
      </c>
      <c r="BY37" s="127" t="str">
        <f t="shared" si="141"/>
        <v>-</v>
      </c>
      <c r="BZ37" s="127" t="str">
        <f t="shared" si="141"/>
        <v>-</v>
      </c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</row>
    <row r="38" spans="1:91" ht="12.75" customHeight="1">
      <c r="A38" s="138">
        <v>6</v>
      </c>
      <c r="B38" s="103" t="s">
        <v>224</v>
      </c>
      <c r="C38" s="111">
        <v>1.2</v>
      </c>
      <c r="D38" s="111">
        <v>3</v>
      </c>
      <c r="E38" s="111"/>
      <c r="F38" s="111"/>
      <c r="G38" s="111" t="s">
        <v>225</v>
      </c>
      <c r="H38" s="126">
        <f t="shared" si="93"/>
        <v>51.851851851851848</v>
      </c>
      <c r="I38" s="103">
        <f t="shared" si="120"/>
        <v>189</v>
      </c>
      <c r="J38" s="103">
        <f t="shared" si="121"/>
        <v>98</v>
      </c>
      <c r="K38" s="103">
        <v>36</v>
      </c>
      <c r="L38" s="103"/>
      <c r="M38" s="103">
        <v>62</v>
      </c>
      <c r="N38" s="103">
        <v>91</v>
      </c>
      <c r="O38" s="103">
        <v>3</v>
      </c>
      <c r="P38" s="103">
        <v>4</v>
      </c>
      <c r="Q38" s="103">
        <v>2</v>
      </c>
      <c r="R38" s="103"/>
      <c r="S38" s="103"/>
      <c r="T38" s="103"/>
      <c r="U38" s="103"/>
      <c r="V38" s="103"/>
      <c r="W38" s="103"/>
      <c r="X38" s="103"/>
      <c r="Y38" s="103"/>
      <c r="Z38" s="103"/>
      <c r="AB38" s="133">
        <f t="shared" ref="AB38:AM38" si="142">IF(ISERROR(SEARCH(AB$7,$C38,1)),"-",IF(COUNTIF($C38,AB$7)=1,1,IF(ISERROR(SEARCH(CONCATENATE(AB$7,","),$C38,1)),IF(ISERROR(SEARCH(CONCATENATE(",",AB$7),$C38,1)),"-",1),1)))</f>
        <v>1</v>
      </c>
      <c r="AC38" s="133">
        <f t="shared" si="142"/>
        <v>1</v>
      </c>
      <c r="AD38" s="133" t="str">
        <f t="shared" si="142"/>
        <v>-</v>
      </c>
      <c r="AE38" s="133" t="str">
        <f t="shared" si="142"/>
        <v>-</v>
      </c>
      <c r="AF38" s="133" t="str">
        <f t="shared" si="142"/>
        <v>-</v>
      </c>
      <c r="AG38" s="133" t="str">
        <f t="shared" si="142"/>
        <v>-</v>
      </c>
      <c r="AH38" s="133" t="str">
        <f t="shared" si="142"/>
        <v>-</v>
      </c>
      <c r="AI38" s="133" t="str">
        <f t="shared" si="142"/>
        <v>-</v>
      </c>
      <c r="AJ38" s="133" t="str">
        <f t="shared" si="142"/>
        <v>-</v>
      </c>
      <c r="AK38" s="133" t="str">
        <f t="shared" si="142"/>
        <v>-</v>
      </c>
      <c r="AL38" s="133" t="str">
        <f t="shared" si="142"/>
        <v>-</v>
      </c>
      <c r="AM38" s="133" t="str">
        <f t="shared" si="142"/>
        <v>-</v>
      </c>
      <c r="AO38" s="127" t="str">
        <f t="shared" ref="AO38:AZ38" si="143">IF(ISERROR(SEARCH(AO$7,$D38,1)),"-",IF(COUNTIF($D38,AO$7)=1,1,IF(ISERROR(SEARCH(CONCATENATE(AO$7,","),$D38,1)),IF(ISERROR(SEARCH(CONCATENATE(",",AO$7),$D38,1)),"-",1),1)))</f>
        <v>-</v>
      </c>
      <c r="AP38" s="127" t="str">
        <f t="shared" si="143"/>
        <v>-</v>
      </c>
      <c r="AQ38" s="127">
        <f t="shared" si="143"/>
        <v>1</v>
      </c>
      <c r="AR38" s="127" t="str">
        <f t="shared" si="143"/>
        <v>-</v>
      </c>
      <c r="AS38" s="127" t="str">
        <f t="shared" si="143"/>
        <v>-</v>
      </c>
      <c r="AT38" s="127" t="str">
        <f t="shared" si="143"/>
        <v>-</v>
      </c>
      <c r="AU38" s="127" t="str">
        <f t="shared" si="143"/>
        <v>-</v>
      </c>
      <c r="AV38" s="127" t="str">
        <f t="shared" si="143"/>
        <v>-</v>
      </c>
      <c r="AW38" s="127" t="str">
        <f t="shared" si="143"/>
        <v>-</v>
      </c>
      <c r="AX38" s="127" t="str">
        <f t="shared" si="143"/>
        <v>-</v>
      </c>
      <c r="AY38" s="127" t="str">
        <f t="shared" si="143"/>
        <v>-</v>
      </c>
      <c r="AZ38" s="127" t="str">
        <f t="shared" si="143"/>
        <v>-</v>
      </c>
      <c r="BB38" s="127" t="str">
        <f t="shared" ref="BB38:BM38" si="144">IF(ISERROR(SEARCH(BB$7,$E38,1)),"-",IF(COUNTIF($E38,BB$7)=1,1,IF(ISERROR(SEARCH(CONCATENATE(BB$7,","),$E38,1)),IF(ISERROR(SEARCH(CONCATENATE(",",BB$7),$E38,1)),"-",1),1)))</f>
        <v>-</v>
      </c>
      <c r="BC38" s="127" t="str">
        <f t="shared" si="144"/>
        <v>-</v>
      </c>
      <c r="BD38" s="127" t="str">
        <f t="shared" si="144"/>
        <v>-</v>
      </c>
      <c r="BE38" s="127" t="str">
        <f t="shared" si="144"/>
        <v>-</v>
      </c>
      <c r="BF38" s="127" t="str">
        <f t="shared" si="144"/>
        <v>-</v>
      </c>
      <c r="BG38" s="127" t="str">
        <f t="shared" si="144"/>
        <v>-</v>
      </c>
      <c r="BH38" s="127" t="str">
        <f t="shared" si="144"/>
        <v>-</v>
      </c>
      <c r="BI38" s="127" t="str">
        <f t="shared" si="144"/>
        <v>-</v>
      </c>
      <c r="BJ38" s="127" t="str">
        <f t="shared" si="144"/>
        <v>-</v>
      </c>
      <c r="BK38" s="127" t="str">
        <f t="shared" si="144"/>
        <v>-</v>
      </c>
      <c r="BL38" s="127" t="str">
        <f t="shared" si="144"/>
        <v>-</v>
      </c>
      <c r="BM38" s="127" t="str">
        <f t="shared" si="144"/>
        <v>-</v>
      </c>
      <c r="BO38" s="127" t="str">
        <f t="shared" ref="BO38:BZ38" si="145">IF(ISERROR(SEARCH(BO$7,$F38,1)),"-",IF(COUNTIF($F38,BO$7)=1,1,IF(ISERROR(SEARCH(CONCATENATE(BO$7,","),$F38,1)),IF(ISERROR(SEARCH(CONCATENATE(",",BO$7),$F38,1)),"-",1),1)))</f>
        <v>-</v>
      </c>
      <c r="BP38" s="127" t="str">
        <f t="shared" si="145"/>
        <v>-</v>
      </c>
      <c r="BQ38" s="127" t="str">
        <f t="shared" si="145"/>
        <v>-</v>
      </c>
      <c r="BR38" s="127" t="str">
        <f t="shared" si="145"/>
        <v>-</v>
      </c>
      <c r="BS38" s="127" t="str">
        <f t="shared" si="145"/>
        <v>-</v>
      </c>
      <c r="BT38" s="127" t="str">
        <f t="shared" si="145"/>
        <v>-</v>
      </c>
      <c r="BU38" s="127" t="str">
        <f t="shared" si="145"/>
        <v>-</v>
      </c>
      <c r="BV38" s="127" t="str">
        <f t="shared" si="145"/>
        <v>-</v>
      </c>
      <c r="BW38" s="127" t="str">
        <f t="shared" si="145"/>
        <v>-</v>
      </c>
      <c r="BX38" s="127" t="str">
        <f t="shared" si="145"/>
        <v>-</v>
      </c>
      <c r="BY38" s="127" t="str">
        <f t="shared" si="145"/>
        <v>-</v>
      </c>
      <c r="BZ38" s="127" t="str">
        <f t="shared" si="145"/>
        <v>-</v>
      </c>
      <c r="CB38" s="127">
        <v>2</v>
      </c>
      <c r="CC38" s="127">
        <v>1</v>
      </c>
      <c r="CD38" s="127">
        <v>1</v>
      </c>
      <c r="CE38" s="127"/>
      <c r="CF38" s="127"/>
      <c r="CG38" s="127"/>
      <c r="CH38" s="127"/>
      <c r="CI38" s="127"/>
      <c r="CJ38" s="127"/>
      <c r="CK38" s="127"/>
      <c r="CL38" s="127"/>
      <c r="CM38" s="127"/>
    </row>
    <row r="39" spans="1:91" ht="12.75" customHeight="1">
      <c r="A39" s="138">
        <v>7</v>
      </c>
      <c r="B39" s="103" t="s">
        <v>226</v>
      </c>
      <c r="C39" s="111"/>
      <c r="D39" s="111">
        <v>11</v>
      </c>
      <c r="E39" s="111"/>
      <c r="F39" s="111"/>
      <c r="G39" s="111"/>
      <c r="H39" s="126">
        <f t="shared" si="93"/>
        <v>44.444444444444443</v>
      </c>
      <c r="I39" s="103">
        <f t="shared" si="120"/>
        <v>54</v>
      </c>
      <c r="J39" s="103">
        <f t="shared" si="121"/>
        <v>24</v>
      </c>
      <c r="K39" s="103">
        <v>16</v>
      </c>
      <c r="L39" s="103">
        <v>8</v>
      </c>
      <c r="M39" s="103"/>
      <c r="N39" s="103">
        <v>30</v>
      </c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>
        <v>3</v>
      </c>
      <c r="Z39" s="103"/>
      <c r="AB39" s="133" t="str">
        <f t="shared" ref="AB39:AM39" si="146">IF(ISERROR(SEARCH(AB$7,$C39,1)),"-",IF(COUNTIF($C39,AB$7)=1,1,IF(ISERROR(SEARCH(CONCATENATE(AB$7,","),$C39,1)),IF(ISERROR(SEARCH(CONCATENATE(",",AB$7),$C39,1)),"-",1),1)))</f>
        <v>-</v>
      </c>
      <c r="AC39" s="133" t="str">
        <f t="shared" si="146"/>
        <v>-</v>
      </c>
      <c r="AD39" s="133" t="str">
        <f t="shared" si="146"/>
        <v>-</v>
      </c>
      <c r="AE39" s="133" t="str">
        <f t="shared" si="146"/>
        <v>-</v>
      </c>
      <c r="AF39" s="133" t="str">
        <f t="shared" si="146"/>
        <v>-</v>
      </c>
      <c r="AG39" s="133" t="str">
        <f t="shared" si="146"/>
        <v>-</v>
      </c>
      <c r="AH39" s="133" t="str">
        <f t="shared" si="146"/>
        <v>-</v>
      </c>
      <c r="AI39" s="133" t="str">
        <f t="shared" si="146"/>
        <v>-</v>
      </c>
      <c r="AJ39" s="133" t="str">
        <f t="shared" si="146"/>
        <v>-</v>
      </c>
      <c r="AK39" s="133" t="str">
        <f t="shared" si="146"/>
        <v>-</v>
      </c>
      <c r="AL39" s="133" t="str">
        <f t="shared" si="146"/>
        <v>-</v>
      </c>
      <c r="AM39" s="133" t="str">
        <f t="shared" si="146"/>
        <v>-</v>
      </c>
      <c r="AO39" s="127" t="str">
        <f t="shared" ref="AO39:AZ39" si="147">IF(ISERROR(SEARCH(AO$7,$D39,1)),"-",IF(COUNTIF($D39,AO$7)=1,1,IF(ISERROR(SEARCH(CONCATENATE(AO$7,","),$D39,1)),IF(ISERROR(SEARCH(CONCATENATE(",",AO$7),$D39,1)),"-",1),1)))</f>
        <v>-</v>
      </c>
      <c r="AP39" s="127" t="str">
        <f t="shared" si="147"/>
        <v>-</v>
      </c>
      <c r="AQ39" s="127" t="str">
        <f t="shared" si="147"/>
        <v>-</v>
      </c>
      <c r="AR39" s="127" t="str">
        <f t="shared" si="147"/>
        <v>-</v>
      </c>
      <c r="AS39" s="127" t="str">
        <f t="shared" si="147"/>
        <v>-</v>
      </c>
      <c r="AT39" s="127" t="str">
        <f t="shared" si="147"/>
        <v>-</v>
      </c>
      <c r="AU39" s="127" t="str">
        <f t="shared" si="147"/>
        <v>-</v>
      </c>
      <c r="AV39" s="127" t="str">
        <f t="shared" si="147"/>
        <v>-</v>
      </c>
      <c r="AW39" s="127" t="str">
        <f t="shared" si="147"/>
        <v>-</v>
      </c>
      <c r="AX39" s="127" t="str">
        <f t="shared" si="147"/>
        <v>-</v>
      </c>
      <c r="AY39" s="127">
        <f t="shared" si="147"/>
        <v>1</v>
      </c>
      <c r="AZ39" s="127" t="str">
        <f t="shared" si="147"/>
        <v>-</v>
      </c>
      <c r="BB39" s="127" t="str">
        <f t="shared" ref="BB39:BM39" si="148">IF(ISERROR(SEARCH(BB$7,$E39,1)),"-",IF(COUNTIF($E39,BB$7)=1,1,IF(ISERROR(SEARCH(CONCATENATE(BB$7,","),$E39,1)),IF(ISERROR(SEARCH(CONCATENATE(",",BB$7),$E39,1)),"-",1),1)))</f>
        <v>-</v>
      </c>
      <c r="BC39" s="127" t="str">
        <f t="shared" si="148"/>
        <v>-</v>
      </c>
      <c r="BD39" s="127" t="str">
        <f t="shared" si="148"/>
        <v>-</v>
      </c>
      <c r="BE39" s="127" t="str">
        <f t="shared" si="148"/>
        <v>-</v>
      </c>
      <c r="BF39" s="127" t="str">
        <f t="shared" si="148"/>
        <v>-</v>
      </c>
      <c r="BG39" s="127" t="str">
        <f t="shared" si="148"/>
        <v>-</v>
      </c>
      <c r="BH39" s="127" t="str">
        <f t="shared" si="148"/>
        <v>-</v>
      </c>
      <c r="BI39" s="127" t="str">
        <f t="shared" si="148"/>
        <v>-</v>
      </c>
      <c r="BJ39" s="127" t="str">
        <f t="shared" si="148"/>
        <v>-</v>
      </c>
      <c r="BK39" s="127" t="str">
        <f t="shared" si="148"/>
        <v>-</v>
      </c>
      <c r="BL39" s="127" t="str">
        <f t="shared" si="148"/>
        <v>-</v>
      </c>
      <c r="BM39" s="127" t="str">
        <f t="shared" si="148"/>
        <v>-</v>
      </c>
      <c r="BO39" s="127" t="str">
        <f t="shared" ref="BO39:BZ39" si="149">IF(ISERROR(SEARCH(BO$7,$F39,1)),"-",IF(COUNTIF($F39,BO$7)=1,1,IF(ISERROR(SEARCH(CONCATENATE(BO$7,","),$F39,1)),IF(ISERROR(SEARCH(CONCATENATE(",",BO$7),$F39,1)),"-",1),1)))</f>
        <v>-</v>
      </c>
      <c r="BP39" s="127" t="str">
        <f t="shared" si="149"/>
        <v>-</v>
      </c>
      <c r="BQ39" s="127" t="str">
        <f t="shared" si="149"/>
        <v>-</v>
      </c>
      <c r="BR39" s="127" t="str">
        <f t="shared" si="149"/>
        <v>-</v>
      </c>
      <c r="BS39" s="127" t="str">
        <f t="shared" si="149"/>
        <v>-</v>
      </c>
      <c r="BT39" s="127" t="str">
        <f t="shared" si="149"/>
        <v>-</v>
      </c>
      <c r="BU39" s="127" t="str">
        <f t="shared" si="149"/>
        <v>-</v>
      </c>
      <c r="BV39" s="127" t="str">
        <f t="shared" si="149"/>
        <v>-</v>
      </c>
      <c r="BW39" s="127" t="str">
        <f t="shared" si="149"/>
        <v>-</v>
      </c>
      <c r="BX39" s="127" t="str">
        <f t="shared" si="149"/>
        <v>-</v>
      </c>
      <c r="BY39" s="127" t="str">
        <f t="shared" si="149"/>
        <v>-</v>
      </c>
      <c r="BZ39" s="127" t="str">
        <f t="shared" si="149"/>
        <v>-</v>
      </c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</row>
    <row r="40" spans="1:91" ht="12.75" customHeight="1">
      <c r="A40" s="138">
        <v>8</v>
      </c>
      <c r="B40" s="103" t="s">
        <v>227</v>
      </c>
      <c r="C40" s="111">
        <v>3</v>
      </c>
      <c r="D40" s="111">
        <v>1.2</v>
      </c>
      <c r="E40" s="111"/>
      <c r="F40" s="111"/>
      <c r="G40" s="111" t="s">
        <v>225</v>
      </c>
      <c r="H40" s="126">
        <f t="shared" si="93"/>
        <v>62.962962962962962</v>
      </c>
      <c r="I40" s="103">
        <f t="shared" si="120"/>
        <v>108</v>
      </c>
      <c r="J40" s="103">
        <f t="shared" si="121"/>
        <v>68</v>
      </c>
      <c r="K40" s="103">
        <v>34</v>
      </c>
      <c r="L40" s="103">
        <v>18</v>
      </c>
      <c r="M40" s="103">
        <v>16</v>
      </c>
      <c r="N40" s="103">
        <v>40</v>
      </c>
      <c r="O40" s="103">
        <v>2</v>
      </c>
      <c r="P40" s="103">
        <v>2</v>
      </c>
      <c r="Q40" s="103">
        <v>2</v>
      </c>
      <c r="R40" s="103"/>
      <c r="S40" s="103"/>
      <c r="T40" s="103"/>
      <c r="U40" s="103"/>
      <c r="V40" s="103"/>
      <c r="W40" s="103"/>
      <c r="X40" s="103"/>
      <c r="Y40" s="103"/>
      <c r="Z40" s="103"/>
      <c r="AB40" s="133" t="str">
        <f t="shared" ref="AB40:AM40" si="150">IF(ISERROR(SEARCH(AB$7,$C40,1)),"-",IF(COUNTIF($C40,AB$7)=1,1,IF(ISERROR(SEARCH(CONCATENATE(AB$7,","),$C40,1)),IF(ISERROR(SEARCH(CONCATENATE(",",AB$7),$C40,1)),"-",1),1)))</f>
        <v>-</v>
      </c>
      <c r="AC40" s="133" t="str">
        <f t="shared" si="150"/>
        <v>-</v>
      </c>
      <c r="AD40" s="133">
        <f t="shared" si="150"/>
        <v>1</v>
      </c>
      <c r="AE40" s="133" t="str">
        <f t="shared" si="150"/>
        <v>-</v>
      </c>
      <c r="AF40" s="133" t="str">
        <f t="shared" si="150"/>
        <v>-</v>
      </c>
      <c r="AG40" s="133" t="str">
        <f t="shared" si="150"/>
        <v>-</v>
      </c>
      <c r="AH40" s="133" t="str">
        <f t="shared" si="150"/>
        <v>-</v>
      </c>
      <c r="AI40" s="133" t="str">
        <f t="shared" si="150"/>
        <v>-</v>
      </c>
      <c r="AJ40" s="133" t="str">
        <f t="shared" si="150"/>
        <v>-</v>
      </c>
      <c r="AK40" s="133" t="str">
        <f t="shared" si="150"/>
        <v>-</v>
      </c>
      <c r="AL40" s="133" t="str">
        <f t="shared" si="150"/>
        <v>-</v>
      </c>
      <c r="AM40" s="133" t="str">
        <f t="shared" si="150"/>
        <v>-</v>
      </c>
      <c r="AO40" s="127">
        <f t="shared" ref="AO40:AZ40" si="151">IF(ISERROR(SEARCH(AO$7,$D40,1)),"-",IF(COUNTIF($D40,AO$7)=1,1,IF(ISERROR(SEARCH(CONCATENATE(AO$7,","),$D40,1)),IF(ISERROR(SEARCH(CONCATENATE(",",AO$7),$D40,1)),"-",1),1)))</f>
        <v>1</v>
      </c>
      <c r="AP40" s="127">
        <f t="shared" si="151"/>
        <v>1</v>
      </c>
      <c r="AQ40" s="127" t="str">
        <f t="shared" si="151"/>
        <v>-</v>
      </c>
      <c r="AR40" s="127" t="str">
        <f t="shared" si="151"/>
        <v>-</v>
      </c>
      <c r="AS40" s="127" t="str">
        <f t="shared" si="151"/>
        <v>-</v>
      </c>
      <c r="AT40" s="127" t="str">
        <f t="shared" si="151"/>
        <v>-</v>
      </c>
      <c r="AU40" s="127" t="str">
        <f t="shared" si="151"/>
        <v>-</v>
      </c>
      <c r="AV40" s="127" t="str">
        <f t="shared" si="151"/>
        <v>-</v>
      </c>
      <c r="AW40" s="127" t="str">
        <f t="shared" si="151"/>
        <v>-</v>
      </c>
      <c r="AX40" s="127" t="str">
        <f t="shared" si="151"/>
        <v>-</v>
      </c>
      <c r="AY40" s="127" t="str">
        <f t="shared" si="151"/>
        <v>-</v>
      </c>
      <c r="AZ40" s="127" t="str">
        <f t="shared" si="151"/>
        <v>-</v>
      </c>
      <c r="BB40" s="127" t="str">
        <f t="shared" ref="BB40:BM40" si="152">IF(ISERROR(SEARCH(BB$7,$E40,1)),"-",IF(COUNTIF($E40,BB$7)=1,1,IF(ISERROR(SEARCH(CONCATENATE(BB$7,","),$E40,1)),IF(ISERROR(SEARCH(CONCATENATE(",",BB$7),$E40,1)),"-",1),1)))</f>
        <v>-</v>
      </c>
      <c r="BC40" s="127" t="str">
        <f t="shared" si="152"/>
        <v>-</v>
      </c>
      <c r="BD40" s="127" t="str">
        <f t="shared" si="152"/>
        <v>-</v>
      </c>
      <c r="BE40" s="127" t="str">
        <f t="shared" si="152"/>
        <v>-</v>
      </c>
      <c r="BF40" s="127" t="str">
        <f t="shared" si="152"/>
        <v>-</v>
      </c>
      <c r="BG40" s="127" t="str">
        <f t="shared" si="152"/>
        <v>-</v>
      </c>
      <c r="BH40" s="127" t="str">
        <f t="shared" si="152"/>
        <v>-</v>
      </c>
      <c r="BI40" s="127" t="str">
        <f t="shared" si="152"/>
        <v>-</v>
      </c>
      <c r="BJ40" s="127" t="str">
        <f t="shared" si="152"/>
        <v>-</v>
      </c>
      <c r="BK40" s="127" t="str">
        <f t="shared" si="152"/>
        <v>-</v>
      </c>
      <c r="BL40" s="127" t="str">
        <f t="shared" si="152"/>
        <v>-</v>
      </c>
      <c r="BM40" s="127" t="str">
        <f t="shared" si="152"/>
        <v>-</v>
      </c>
      <c r="BO40" s="127" t="str">
        <f t="shared" ref="BO40:BZ40" si="153">IF(ISERROR(SEARCH(BO$7,$F40,1)),"-",IF(COUNTIF($F40,BO$7)=1,1,IF(ISERROR(SEARCH(CONCATENATE(BO$7,","),$F40,1)),IF(ISERROR(SEARCH(CONCATENATE(",",BO$7),$F40,1)),"-",1),1)))</f>
        <v>-</v>
      </c>
      <c r="BP40" s="127" t="str">
        <f t="shared" si="153"/>
        <v>-</v>
      </c>
      <c r="BQ40" s="127" t="str">
        <f t="shared" si="153"/>
        <v>-</v>
      </c>
      <c r="BR40" s="127" t="str">
        <f t="shared" si="153"/>
        <v>-</v>
      </c>
      <c r="BS40" s="127" t="str">
        <f t="shared" si="153"/>
        <v>-</v>
      </c>
      <c r="BT40" s="127" t="str">
        <f t="shared" si="153"/>
        <v>-</v>
      </c>
      <c r="BU40" s="127" t="str">
        <f t="shared" si="153"/>
        <v>-</v>
      </c>
      <c r="BV40" s="127" t="str">
        <f t="shared" si="153"/>
        <v>-</v>
      </c>
      <c r="BW40" s="127" t="str">
        <f t="shared" si="153"/>
        <v>-</v>
      </c>
      <c r="BX40" s="127" t="str">
        <f t="shared" si="153"/>
        <v>-</v>
      </c>
      <c r="BY40" s="127" t="str">
        <f t="shared" si="153"/>
        <v>-</v>
      </c>
      <c r="BZ40" s="127" t="str">
        <f t="shared" si="153"/>
        <v>-</v>
      </c>
      <c r="CB40" s="127">
        <v>2</v>
      </c>
      <c r="CC40" s="127">
        <v>1</v>
      </c>
      <c r="CD40" s="127">
        <v>1</v>
      </c>
      <c r="CE40" s="127"/>
      <c r="CF40" s="127"/>
      <c r="CG40" s="127"/>
      <c r="CH40" s="127"/>
      <c r="CI40" s="127"/>
      <c r="CJ40" s="127"/>
      <c r="CK40" s="127"/>
      <c r="CL40" s="127"/>
      <c r="CM40" s="127"/>
    </row>
    <row r="41" spans="1:91" ht="12.75" customHeight="1">
      <c r="A41" s="138">
        <v>9</v>
      </c>
      <c r="B41" s="103" t="s">
        <v>228</v>
      </c>
      <c r="C41" s="111"/>
      <c r="D41" s="111" t="s">
        <v>229</v>
      </c>
      <c r="E41" s="111"/>
      <c r="F41" s="111"/>
      <c r="G41" s="111"/>
      <c r="H41" s="126">
        <f t="shared" si="93"/>
        <v>0</v>
      </c>
      <c r="I41" s="103">
        <v>108</v>
      </c>
      <c r="J41" s="103">
        <f t="shared" si="121"/>
        <v>0</v>
      </c>
      <c r="K41" s="103"/>
      <c r="L41" s="103">
        <v>34</v>
      </c>
      <c r="M41" s="103">
        <v>36</v>
      </c>
      <c r="N41" s="103">
        <v>38</v>
      </c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B41" s="133" t="str">
        <f t="shared" ref="AB41:AM41" si="154">IF(ISERROR(SEARCH(AB$7,$C41,1)),"-",IF(COUNTIF($C41,AB$7)=1,1,IF(ISERROR(SEARCH(CONCATENATE(AB$7,","),$C41,1)),IF(ISERROR(SEARCH(CONCATENATE(",",AB$7),$C41,1)),"-",1),1)))</f>
        <v>-</v>
      </c>
      <c r="AC41" s="133" t="str">
        <f t="shared" si="154"/>
        <v>-</v>
      </c>
      <c r="AD41" s="133" t="str">
        <f t="shared" si="154"/>
        <v>-</v>
      </c>
      <c r="AE41" s="133" t="str">
        <f t="shared" si="154"/>
        <v>-</v>
      </c>
      <c r="AF41" s="133" t="str">
        <f t="shared" si="154"/>
        <v>-</v>
      </c>
      <c r="AG41" s="133" t="str">
        <f t="shared" si="154"/>
        <v>-</v>
      </c>
      <c r="AH41" s="133" t="str">
        <f t="shared" si="154"/>
        <v>-</v>
      </c>
      <c r="AI41" s="133" t="str">
        <f t="shared" si="154"/>
        <v>-</v>
      </c>
      <c r="AJ41" s="133" t="str">
        <f t="shared" si="154"/>
        <v>-</v>
      </c>
      <c r="AK41" s="133" t="str">
        <f t="shared" si="154"/>
        <v>-</v>
      </c>
      <c r="AL41" s="133" t="str">
        <f t="shared" si="154"/>
        <v>-</v>
      </c>
      <c r="AM41" s="133" t="str">
        <f t="shared" si="154"/>
        <v>-</v>
      </c>
      <c r="AO41" s="127" t="str">
        <f t="shared" ref="AO41:AZ41" si="155">IF(ISERROR(SEARCH(AO$7,$D41,1)),"-",IF(COUNTIF($D41,AO$7)=1,1,IF(ISERROR(SEARCH(CONCATENATE(AO$7,","),$D41,1)),IF(ISERROR(SEARCH(CONCATENATE(",",AO$7),$D41,1)),"-",1),1)))</f>
        <v>-</v>
      </c>
      <c r="AP41" s="127" t="str">
        <f t="shared" si="155"/>
        <v>-</v>
      </c>
      <c r="AQ41" s="127" t="str">
        <f t="shared" si="155"/>
        <v>-</v>
      </c>
      <c r="AR41" s="127" t="str">
        <f t="shared" si="155"/>
        <v>-</v>
      </c>
      <c r="AS41" s="127" t="str">
        <f t="shared" si="155"/>
        <v>-</v>
      </c>
      <c r="AT41" s="127" t="str">
        <f t="shared" si="155"/>
        <v>-</v>
      </c>
      <c r="AU41" s="127" t="str">
        <f t="shared" si="155"/>
        <v>-</v>
      </c>
      <c r="AV41" s="127" t="str">
        <f t="shared" si="155"/>
        <v>-</v>
      </c>
      <c r="AW41" s="127" t="str">
        <f t="shared" si="155"/>
        <v>-</v>
      </c>
      <c r="AX41" s="127" t="str">
        <f t="shared" si="155"/>
        <v>-</v>
      </c>
      <c r="AY41" s="127" t="str">
        <f t="shared" si="155"/>
        <v>-</v>
      </c>
      <c r="AZ41" s="127" t="str">
        <f t="shared" si="155"/>
        <v>-</v>
      </c>
      <c r="BB41" s="127" t="str">
        <f t="shared" ref="BB41:BM41" si="156">IF(ISERROR(SEARCH(BB$7,$E41,1)),"-",IF(COUNTIF($E41,BB$7)=1,1,IF(ISERROR(SEARCH(CONCATENATE(BB$7,","),$E41,1)),IF(ISERROR(SEARCH(CONCATENATE(",",BB$7),$E41,1)),"-",1),1)))</f>
        <v>-</v>
      </c>
      <c r="BC41" s="127" t="str">
        <f t="shared" si="156"/>
        <v>-</v>
      </c>
      <c r="BD41" s="127" t="str">
        <f t="shared" si="156"/>
        <v>-</v>
      </c>
      <c r="BE41" s="127" t="str">
        <f t="shared" si="156"/>
        <v>-</v>
      </c>
      <c r="BF41" s="127" t="str">
        <f t="shared" si="156"/>
        <v>-</v>
      </c>
      <c r="BG41" s="127" t="str">
        <f t="shared" si="156"/>
        <v>-</v>
      </c>
      <c r="BH41" s="127" t="str">
        <f t="shared" si="156"/>
        <v>-</v>
      </c>
      <c r="BI41" s="127" t="str">
        <f t="shared" si="156"/>
        <v>-</v>
      </c>
      <c r="BJ41" s="127" t="str">
        <f t="shared" si="156"/>
        <v>-</v>
      </c>
      <c r="BK41" s="127" t="str">
        <f t="shared" si="156"/>
        <v>-</v>
      </c>
      <c r="BL41" s="127" t="str">
        <f t="shared" si="156"/>
        <v>-</v>
      </c>
      <c r="BM41" s="127" t="str">
        <f t="shared" si="156"/>
        <v>-</v>
      </c>
      <c r="BO41" s="127" t="str">
        <f t="shared" ref="BO41:BZ41" si="157">IF(ISERROR(SEARCH(BO$7,$F41,1)),"-",IF(COUNTIF($F41,BO$7)=1,1,IF(ISERROR(SEARCH(CONCATENATE(BO$7,","),$F41,1)),IF(ISERROR(SEARCH(CONCATENATE(",",BO$7),$F41,1)),"-",1),1)))</f>
        <v>-</v>
      </c>
      <c r="BP41" s="127" t="str">
        <f t="shared" si="157"/>
        <v>-</v>
      </c>
      <c r="BQ41" s="127" t="str">
        <f t="shared" si="157"/>
        <v>-</v>
      </c>
      <c r="BR41" s="127" t="str">
        <f t="shared" si="157"/>
        <v>-</v>
      </c>
      <c r="BS41" s="127" t="str">
        <f t="shared" si="157"/>
        <v>-</v>
      </c>
      <c r="BT41" s="127" t="str">
        <f t="shared" si="157"/>
        <v>-</v>
      </c>
      <c r="BU41" s="127" t="str">
        <f t="shared" si="157"/>
        <v>-</v>
      </c>
      <c r="BV41" s="127" t="str">
        <f t="shared" si="157"/>
        <v>-</v>
      </c>
      <c r="BW41" s="127" t="str">
        <f t="shared" si="157"/>
        <v>-</v>
      </c>
      <c r="BX41" s="127" t="str">
        <f t="shared" si="157"/>
        <v>-</v>
      </c>
      <c r="BY41" s="127" t="str">
        <f t="shared" si="157"/>
        <v>-</v>
      </c>
      <c r="BZ41" s="127" t="str">
        <f t="shared" si="157"/>
        <v>-</v>
      </c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</row>
    <row r="42" spans="1:91" ht="12.75" customHeight="1">
      <c r="A42" s="138">
        <v>10</v>
      </c>
      <c r="B42" s="103" t="s">
        <v>230</v>
      </c>
      <c r="C42" s="111"/>
      <c r="D42" s="111">
        <v>6</v>
      </c>
      <c r="E42" s="111"/>
      <c r="F42" s="111"/>
      <c r="G42" s="111"/>
      <c r="H42" s="126">
        <f t="shared" si="93"/>
        <v>44.444444444444443</v>
      </c>
      <c r="I42" s="103">
        <f t="shared" ref="I42:I55" si="158">J42+N42</f>
        <v>54</v>
      </c>
      <c r="J42" s="103">
        <f t="shared" si="121"/>
        <v>24</v>
      </c>
      <c r="K42" s="103">
        <v>12</v>
      </c>
      <c r="L42" s="103">
        <v>12</v>
      </c>
      <c r="M42" s="103"/>
      <c r="N42" s="103">
        <v>30</v>
      </c>
      <c r="O42" s="103"/>
      <c r="P42" s="103"/>
      <c r="Q42" s="103"/>
      <c r="R42" s="103"/>
      <c r="S42" s="103"/>
      <c r="T42" s="103">
        <v>2</v>
      </c>
      <c r="U42" s="103"/>
      <c r="V42" s="103"/>
      <c r="W42" s="103"/>
      <c r="X42" s="103"/>
      <c r="Y42" s="103"/>
      <c r="Z42" s="103"/>
      <c r="AB42" s="133" t="str">
        <f t="shared" ref="AB42:AM42" si="159">IF(ISERROR(SEARCH(AB$7,$C42,1)),"-",IF(COUNTIF($C42,AB$7)=1,1,IF(ISERROR(SEARCH(CONCATENATE(AB$7,","),$C42,1)),IF(ISERROR(SEARCH(CONCATENATE(",",AB$7),$C42,1)),"-",1),1)))</f>
        <v>-</v>
      </c>
      <c r="AC42" s="133" t="str">
        <f t="shared" si="159"/>
        <v>-</v>
      </c>
      <c r="AD42" s="133" t="str">
        <f t="shared" si="159"/>
        <v>-</v>
      </c>
      <c r="AE42" s="133" t="str">
        <f t="shared" si="159"/>
        <v>-</v>
      </c>
      <c r="AF42" s="133" t="str">
        <f t="shared" si="159"/>
        <v>-</v>
      </c>
      <c r="AG42" s="133" t="str">
        <f t="shared" si="159"/>
        <v>-</v>
      </c>
      <c r="AH42" s="133" t="str">
        <f t="shared" si="159"/>
        <v>-</v>
      </c>
      <c r="AI42" s="133" t="str">
        <f t="shared" si="159"/>
        <v>-</v>
      </c>
      <c r="AJ42" s="133" t="str">
        <f t="shared" si="159"/>
        <v>-</v>
      </c>
      <c r="AK42" s="133" t="str">
        <f t="shared" si="159"/>
        <v>-</v>
      </c>
      <c r="AL42" s="133" t="str">
        <f t="shared" si="159"/>
        <v>-</v>
      </c>
      <c r="AM42" s="133" t="str">
        <f t="shared" si="159"/>
        <v>-</v>
      </c>
      <c r="AO42" s="127" t="str">
        <f t="shared" ref="AO42:AZ42" si="160">IF(ISERROR(SEARCH(AO$7,$D42,1)),"-",IF(COUNTIF($D42,AO$7)=1,1,IF(ISERROR(SEARCH(CONCATENATE(AO$7,","),$D42,1)),IF(ISERROR(SEARCH(CONCATENATE(",",AO$7),$D42,1)),"-",1),1)))</f>
        <v>-</v>
      </c>
      <c r="AP42" s="127" t="str">
        <f t="shared" si="160"/>
        <v>-</v>
      </c>
      <c r="AQ42" s="127" t="str">
        <f t="shared" si="160"/>
        <v>-</v>
      </c>
      <c r="AR42" s="127" t="str">
        <f t="shared" si="160"/>
        <v>-</v>
      </c>
      <c r="AS42" s="127" t="str">
        <f t="shared" si="160"/>
        <v>-</v>
      </c>
      <c r="AT42" s="127">
        <f t="shared" si="160"/>
        <v>1</v>
      </c>
      <c r="AU42" s="127" t="str">
        <f t="shared" si="160"/>
        <v>-</v>
      </c>
      <c r="AV42" s="127" t="str">
        <f t="shared" si="160"/>
        <v>-</v>
      </c>
      <c r="AW42" s="127" t="str">
        <f t="shared" si="160"/>
        <v>-</v>
      </c>
      <c r="AX42" s="127" t="str">
        <f t="shared" si="160"/>
        <v>-</v>
      </c>
      <c r="AY42" s="127" t="str">
        <f t="shared" si="160"/>
        <v>-</v>
      </c>
      <c r="AZ42" s="127" t="str">
        <f t="shared" si="160"/>
        <v>-</v>
      </c>
      <c r="BB42" s="127" t="str">
        <f t="shared" ref="BB42:BM42" si="161">IF(ISERROR(SEARCH(BB$7,$E42,1)),"-",IF(COUNTIF($E42,BB$7)=1,1,IF(ISERROR(SEARCH(CONCATENATE(BB$7,","),$E42,1)),IF(ISERROR(SEARCH(CONCATENATE(",",BB$7),$E42,1)),"-",1),1)))</f>
        <v>-</v>
      </c>
      <c r="BC42" s="127" t="str">
        <f t="shared" si="161"/>
        <v>-</v>
      </c>
      <c r="BD42" s="127" t="str">
        <f t="shared" si="161"/>
        <v>-</v>
      </c>
      <c r="BE42" s="127" t="str">
        <f t="shared" si="161"/>
        <v>-</v>
      </c>
      <c r="BF42" s="127" t="str">
        <f t="shared" si="161"/>
        <v>-</v>
      </c>
      <c r="BG42" s="127" t="str">
        <f t="shared" si="161"/>
        <v>-</v>
      </c>
      <c r="BH42" s="127" t="str">
        <f t="shared" si="161"/>
        <v>-</v>
      </c>
      <c r="BI42" s="127" t="str">
        <f t="shared" si="161"/>
        <v>-</v>
      </c>
      <c r="BJ42" s="127" t="str">
        <f t="shared" si="161"/>
        <v>-</v>
      </c>
      <c r="BK42" s="127" t="str">
        <f t="shared" si="161"/>
        <v>-</v>
      </c>
      <c r="BL42" s="127" t="str">
        <f t="shared" si="161"/>
        <v>-</v>
      </c>
      <c r="BM42" s="127" t="str">
        <f t="shared" si="161"/>
        <v>-</v>
      </c>
      <c r="BO42" s="127" t="str">
        <f t="shared" ref="BO42:BZ42" si="162">IF(ISERROR(SEARCH(BO$7,$F42,1)),"-",IF(COUNTIF($F42,BO$7)=1,1,IF(ISERROR(SEARCH(CONCATENATE(BO$7,","),$F42,1)),IF(ISERROR(SEARCH(CONCATENATE(",",BO$7),$F42,1)),"-",1),1)))</f>
        <v>-</v>
      </c>
      <c r="BP42" s="127" t="str">
        <f t="shared" si="162"/>
        <v>-</v>
      </c>
      <c r="BQ42" s="127" t="str">
        <f t="shared" si="162"/>
        <v>-</v>
      </c>
      <c r="BR42" s="127" t="str">
        <f t="shared" si="162"/>
        <v>-</v>
      </c>
      <c r="BS42" s="127" t="str">
        <f t="shared" si="162"/>
        <v>-</v>
      </c>
      <c r="BT42" s="127" t="str">
        <f t="shared" si="162"/>
        <v>-</v>
      </c>
      <c r="BU42" s="127" t="str">
        <f t="shared" si="162"/>
        <v>-</v>
      </c>
      <c r="BV42" s="127" t="str">
        <f t="shared" si="162"/>
        <v>-</v>
      </c>
      <c r="BW42" s="127" t="str">
        <f t="shared" si="162"/>
        <v>-</v>
      </c>
      <c r="BX42" s="127" t="str">
        <f t="shared" si="162"/>
        <v>-</v>
      </c>
      <c r="BY42" s="127" t="str">
        <f t="shared" si="162"/>
        <v>-</v>
      </c>
      <c r="BZ42" s="127" t="str">
        <f t="shared" si="162"/>
        <v>-</v>
      </c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</row>
    <row r="43" spans="1:91" ht="12.75" customHeight="1">
      <c r="A43" s="138">
        <v>11</v>
      </c>
      <c r="B43" s="103" t="s">
        <v>231</v>
      </c>
      <c r="C43" s="111"/>
      <c r="D43" s="111">
        <v>11</v>
      </c>
      <c r="E43" s="111"/>
      <c r="F43" s="111"/>
      <c r="G43" s="111"/>
      <c r="H43" s="126">
        <f t="shared" si="93"/>
        <v>44.444444444444443</v>
      </c>
      <c r="I43" s="103">
        <f t="shared" si="158"/>
        <v>54</v>
      </c>
      <c r="J43" s="103">
        <f t="shared" si="121"/>
        <v>24</v>
      </c>
      <c r="K43" s="103">
        <v>16</v>
      </c>
      <c r="L43" s="103"/>
      <c r="M43" s="103">
        <v>8</v>
      </c>
      <c r="N43" s="103">
        <v>30</v>
      </c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>
        <v>3</v>
      </c>
      <c r="Z43" s="103"/>
      <c r="AB43" s="133" t="str">
        <f t="shared" ref="AB43:AM43" si="163">IF(ISERROR(SEARCH(AB$7,$C43,1)),"-",IF(COUNTIF($C43,AB$7)=1,1,IF(ISERROR(SEARCH(CONCATENATE(AB$7,","),$C43,1)),IF(ISERROR(SEARCH(CONCATENATE(",",AB$7),$C43,1)),"-",1),1)))</f>
        <v>-</v>
      </c>
      <c r="AC43" s="133" t="str">
        <f t="shared" si="163"/>
        <v>-</v>
      </c>
      <c r="AD43" s="133" t="str">
        <f t="shared" si="163"/>
        <v>-</v>
      </c>
      <c r="AE43" s="133" t="str">
        <f t="shared" si="163"/>
        <v>-</v>
      </c>
      <c r="AF43" s="133" t="str">
        <f t="shared" si="163"/>
        <v>-</v>
      </c>
      <c r="AG43" s="133" t="str">
        <f t="shared" si="163"/>
        <v>-</v>
      </c>
      <c r="AH43" s="133" t="str">
        <f t="shared" si="163"/>
        <v>-</v>
      </c>
      <c r="AI43" s="133" t="str">
        <f t="shared" si="163"/>
        <v>-</v>
      </c>
      <c r="AJ43" s="133" t="str">
        <f t="shared" si="163"/>
        <v>-</v>
      </c>
      <c r="AK43" s="133" t="str">
        <f t="shared" si="163"/>
        <v>-</v>
      </c>
      <c r="AL43" s="133" t="str">
        <f t="shared" si="163"/>
        <v>-</v>
      </c>
      <c r="AM43" s="133" t="str">
        <f t="shared" si="163"/>
        <v>-</v>
      </c>
      <c r="AO43" s="127" t="str">
        <f t="shared" ref="AO43:AZ43" si="164">IF(ISERROR(SEARCH(AO$7,$D43,1)),"-",IF(COUNTIF($D43,AO$7)=1,1,IF(ISERROR(SEARCH(CONCATENATE(AO$7,","),$D43,1)),IF(ISERROR(SEARCH(CONCATENATE(",",AO$7),$D43,1)),"-",1),1)))</f>
        <v>-</v>
      </c>
      <c r="AP43" s="127" t="str">
        <f t="shared" si="164"/>
        <v>-</v>
      </c>
      <c r="AQ43" s="127" t="str">
        <f t="shared" si="164"/>
        <v>-</v>
      </c>
      <c r="AR43" s="127" t="str">
        <f t="shared" si="164"/>
        <v>-</v>
      </c>
      <c r="AS43" s="127" t="str">
        <f t="shared" si="164"/>
        <v>-</v>
      </c>
      <c r="AT43" s="127" t="str">
        <f t="shared" si="164"/>
        <v>-</v>
      </c>
      <c r="AU43" s="127" t="str">
        <f t="shared" si="164"/>
        <v>-</v>
      </c>
      <c r="AV43" s="127" t="str">
        <f t="shared" si="164"/>
        <v>-</v>
      </c>
      <c r="AW43" s="127" t="str">
        <f t="shared" si="164"/>
        <v>-</v>
      </c>
      <c r="AX43" s="127" t="str">
        <f t="shared" si="164"/>
        <v>-</v>
      </c>
      <c r="AY43" s="127">
        <f t="shared" si="164"/>
        <v>1</v>
      </c>
      <c r="AZ43" s="127" t="str">
        <f t="shared" si="164"/>
        <v>-</v>
      </c>
      <c r="BB43" s="127" t="str">
        <f t="shared" ref="BB43:BM43" si="165">IF(ISERROR(SEARCH(BB$7,$E43,1)),"-",IF(COUNTIF($E43,BB$7)=1,1,IF(ISERROR(SEARCH(CONCATENATE(BB$7,","),$E43,1)),IF(ISERROR(SEARCH(CONCATENATE(",",BB$7),$E43,1)),"-",1),1)))</f>
        <v>-</v>
      </c>
      <c r="BC43" s="127" t="str">
        <f t="shared" si="165"/>
        <v>-</v>
      </c>
      <c r="BD43" s="127" t="str">
        <f t="shared" si="165"/>
        <v>-</v>
      </c>
      <c r="BE43" s="127" t="str">
        <f t="shared" si="165"/>
        <v>-</v>
      </c>
      <c r="BF43" s="127" t="str">
        <f t="shared" si="165"/>
        <v>-</v>
      </c>
      <c r="BG43" s="127" t="str">
        <f t="shared" si="165"/>
        <v>-</v>
      </c>
      <c r="BH43" s="127" t="str">
        <f t="shared" si="165"/>
        <v>-</v>
      </c>
      <c r="BI43" s="127" t="str">
        <f t="shared" si="165"/>
        <v>-</v>
      </c>
      <c r="BJ43" s="127" t="str">
        <f t="shared" si="165"/>
        <v>-</v>
      </c>
      <c r="BK43" s="127" t="str">
        <f t="shared" si="165"/>
        <v>-</v>
      </c>
      <c r="BL43" s="127" t="str">
        <f t="shared" si="165"/>
        <v>-</v>
      </c>
      <c r="BM43" s="127" t="str">
        <f t="shared" si="165"/>
        <v>-</v>
      </c>
      <c r="BO43" s="127" t="str">
        <f t="shared" ref="BO43:BZ43" si="166">IF(ISERROR(SEARCH(BO$7,$F43,1)),"-",IF(COUNTIF($F43,BO$7)=1,1,IF(ISERROR(SEARCH(CONCATENATE(BO$7,","),$F43,1)),IF(ISERROR(SEARCH(CONCATENATE(",",BO$7),$F43,1)),"-",1),1)))</f>
        <v>-</v>
      </c>
      <c r="BP43" s="127" t="str">
        <f t="shared" si="166"/>
        <v>-</v>
      </c>
      <c r="BQ43" s="127" t="str">
        <f t="shared" si="166"/>
        <v>-</v>
      </c>
      <c r="BR43" s="127" t="str">
        <f t="shared" si="166"/>
        <v>-</v>
      </c>
      <c r="BS43" s="127" t="str">
        <f t="shared" si="166"/>
        <v>-</v>
      </c>
      <c r="BT43" s="127" t="str">
        <f t="shared" si="166"/>
        <v>-</v>
      </c>
      <c r="BU43" s="127" t="str">
        <f t="shared" si="166"/>
        <v>-</v>
      </c>
      <c r="BV43" s="127" t="str">
        <f t="shared" si="166"/>
        <v>-</v>
      </c>
      <c r="BW43" s="127" t="str">
        <f t="shared" si="166"/>
        <v>-</v>
      </c>
      <c r="BX43" s="127" t="str">
        <f t="shared" si="166"/>
        <v>-</v>
      </c>
      <c r="BY43" s="127" t="str">
        <f t="shared" si="166"/>
        <v>-</v>
      </c>
      <c r="BZ43" s="127" t="str">
        <f t="shared" si="166"/>
        <v>-</v>
      </c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</row>
    <row r="44" spans="1:91" ht="12.75" customHeight="1">
      <c r="A44" s="139">
        <v>12</v>
      </c>
      <c r="B44" s="103" t="s">
        <v>232</v>
      </c>
      <c r="C44" s="111"/>
      <c r="D44" s="111">
        <v>6</v>
      </c>
      <c r="E44" s="111"/>
      <c r="F44" s="111">
        <v>6</v>
      </c>
      <c r="G44" s="111"/>
      <c r="H44" s="126">
        <f t="shared" si="93"/>
        <v>55.555555555555557</v>
      </c>
      <c r="I44" s="103">
        <f t="shared" si="158"/>
        <v>108</v>
      </c>
      <c r="J44" s="103">
        <f t="shared" si="121"/>
        <v>60</v>
      </c>
      <c r="K44" s="103">
        <v>24</v>
      </c>
      <c r="L44" s="103">
        <v>12</v>
      </c>
      <c r="M44" s="103">
        <v>22</v>
      </c>
      <c r="N44" s="103">
        <v>48</v>
      </c>
      <c r="O44" s="103"/>
      <c r="P44" s="103"/>
      <c r="Q44" s="103"/>
      <c r="R44" s="103"/>
      <c r="S44" s="103"/>
      <c r="T44" s="103">
        <v>5</v>
      </c>
      <c r="U44" s="103"/>
      <c r="V44" s="103"/>
      <c r="W44" s="103"/>
      <c r="X44" s="103"/>
      <c r="Y44" s="103"/>
      <c r="Z44" s="103"/>
      <c r="AB44" s="133" t="str">
        <f t="shared" ref="AB44:AM44" si="167">IF(ISERROR(SEARCH(AB$7,$C44,1)),"-",IF(COUNTIF($C44,AB$7)=1,1,IF(ISERROR(SEARCH(CONCATENATE(AB$7,","),$C44,1)),IF(ISERROR(SEARCH(CONCATENATE(",",AB$7),$C44,1)),"-",1),1)))</f>
        <v>-</v>
      </c>
      <c r="AC44" s="133" t="str">
        <f t="shared" si="167"/>
        <v>-</v>
      </c>
      <c r="AD44" s="133" t="str">
        <f t="shared" si="167"/>
        <v>-</v>
      </c>
      <c r="AE44" s="133" t="str">
        <f t="shared" si="167"/>
        <v>-</v>
      </c>
      <c r="AF44" s="133" t="str">
        <f t="shared" si="167"/>
        <v>-</v>
      </c>
      <c r="AG44" s="133" t="str">
        <f t="shared" si="167"/>
        <v>-</v>
      </c>
      <c r="AH44" s="133" t="str">
        <f t="shared" si="167"/>
        <v>-</v>
      </c>
      <c r="AI44" s="133" t="str">
        <f t="shared" si="167"/>
        <v>-</v>
      </c>
      <c r="AJ44" s="133" t="str">
        <f t="shared" si="167"/>
        <v>-</v>
      </c>
      <c r="AK44" s="133" t="str">
        <f t="shared" si="167"/>
        <v>-</v>
      </c>
      <c r="AL44" s="133" t="str">
        <f t="shared" si="167"/>
        <v>-</v>
      </c>
      <c r="AM44" s="133" t="str">
        <f t="shared" si="167"/>
        <v>-</v>
      </c>
      <c r="AO44" s="127" t="str">
        <f t="shared" ref="AO44:AZ44" si="168">IF(ISERROR(SEARCH(AO$7,$D44,1)),"-",IF(COUNTIF($D44,AO$7)=1,1,IF(ISERROR(SEARCH(CONCATENATE(AO$7,","),$D44,1)),IF(ISERROR(SEARCH(CONCATENATE(",",AO$7),$D44,1)),"-",1),1)))</f>
        <v>-</v>
      </c>
      <c r="AP44" s="127" t="str">
        <f t="shared" si="168"/>
        <v>-</v>
      </c>
      <c r="AQ44" s="127" t="str">
        <f t="shared" si="168"/>
        <v>-</v>
      </c>
      <c r="AR44" s="127" t="str">
        <f t="shared" si="168"/>
        <v>-</v>
      </c>
      <c r="AS44" s="127" t="str">
        <f t="shared" si="168"/>
        <v>-</v>
      </c>
      <c r="AT44" s="127">
        <f t="shared" si="168"/>
        <v>1</v>
      </c>
      <c r="AU44" s="127" t="str">
        <f t="shared" si="168"/>
        <v>-</v>
      </c>
      <c r="AV44" s="127" t="str">
        <f t="shared" si="168"/>
        <v>-</v>
      </c>
      <c r="AW44" s="127" t="str">
        <f t="shared" si="168"/>
        <v>-</v>
      </c>
      <c r="AX44" s="127" t="str">
        <f t="shared" si="168"/>
        <v>-</v>
      </c>
      <c r="AY44" s="127" t="str">
        <f t="shared" si="168"/>
        <v>-</v>
      </c>
      <c r="AZ44" s="127" t="str">
        <f t="shared" si="168"/>
        <v>-</v>
      </c>
      <c r="BB44" s="127" t="str">
        <f t="shared" ref="BB44:BM44" si="169">IF(ISERROR(SEARCH(BB$7,$E44,1)),"-",IF(COUNTIF($E44,BB$7)=1,1,IF(ISERROR(SEARCH(CONCATENATE(BB$7,","),$E44,1)),IF(ISERROR(SEARCH(CONCATENATE(",",BB$7),$E44,1)),"-",1),1)))</f>
        <v>-</v>
      </c>
      <c r="BC44" s="127" t="str">
        <f t="shared" si="169"/>
        <v>-</v>
      </c>
      <c r="BD44" s="127" t="str">
        <f t="shared" si="169"/>
        <v>-</v>
      </c>
      <c r="BE44" s="127" t="str">
        <f t="shared" si="169"/>
        <v>-</v>
      </c>
      <c r="BF44" s="127" t="str">
        <f t="shared" si="169"/>
        <v>-</v>
      </c>
      <c r="BG44" s="127" t="str">
        <f t="shared" si="169"/>
        <v>-</v>
      </c>
      <c r="BH44" s="127" t="str">
        <f t="shared" si="169"/>
        <v>-</v>
      </c>
      <c r="BI44" s="127" t="str">
        <f t="shared" si="169"/>
        <v>-</v>
      </c>
      <c r="BJ44" s="127" t="str">
        <f t="shared" si="169"/>
        <v>-</v>
      </c>
      <c r="BK44" s="127" t="str">
        <f t="shared" si="169"/>
        <v>-</v>
      </c>
      <c r="BL44" s="127" t="str">
        <f t="shared" si="169"/>
        <v>-</v>
      </c>
      <c r="BM44" s="127" t="str">
        <f t="shared" si="169"/>
        <v>-</v>
      </c>
      <c r="BO44" s="127" t="str">
        <f t="shared" ref="BO44:BZ44" si="170">IF(ISERROR(SEARCH(BO$7,$F44,1)),"-",IF(COUNTIF($F44,BO$7)=1,1,IF(ISERROR(SEARCH(CONCATENATE(BO$7,","),$F44,1)),IF(ISERROR(SEARCH(CONCATENATE(",",BO$7),$F44,1)),"-",1),1)))</f>
        <v>-</v>
      </c>
      <c r="BP44" s="127" t="str">
        <f t="shared" si="170"/>
        <v>-</v>
      </c>
      <c r="BQ44" s="127" t="str">
        <f t="shared" si="170"/>
        <v>-</v>
      </c>
      <c r="BR44" s="127" t="str">
        <f t="shared" si="170"/>
        <v>-</v>
      </c>
      <c r="BS44" s="127" t="str">
        <f t="shared" si="170"/>
        <v>-</v>
      </c>
      <c r="BT44" s="127">
        <f t="shared" si="170"/>
        <v>1</v>
      </c>
      <c r="BU44" s="127" t="str">
        <f t="shared" si="170"/>
        <v>-</v>
      </c>
      <c r="BV44" s="127" t="str">
        <f t="shared" si="170"/>
        <v>-</v>
      </c>
      <c r="BW44" s="127" t="str">
        <f t="shared" si="170"/>
        <v>-</v>
      </c>
      <c r="BX44" s="127" t="str">
        <f t="shared" si="170"/>
        <v>-</v>
      </c>
      <c r="BY44" s="127" t="str">
        <f t="shared" si="170"/>
        <v>-</v>
      </c>
      <c r="BZ44" s="127" t="str">
        <f t="shared" si="170"/>
        <v>-</v>
      </c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</row>
    <row r="45" spans="1:91" ht="12.75" customHeight="1">
      <c r="A45" s="139">
        <v>13</v>
      </c>
      <c r="B45" s="103" t="s">
        <v>233</v>
      </c>
      <c r="C45" s="111"/>
      <c r="D45" s="111">
        <v>10</v>
      </c>
      <c r="E45" s="111"/>
      <c r="F45" s="111"/>
      <c r="G45" s="111"/>
      <c r="H45" s="126">
        <f t="shared" si="93"/>
        <v>51.851851851851848</v>
      </c>
      <c r="I45" s="103">
        <f t="shared" si="158"/>
        <v>54</v>
      </c>
      <c r="J45" s="103">
        <f t="shared" si="121"/>
        <v>28</v>
      </c>
      <c r="K45" s="103">
        <v>18</v>
      </c>
      <c r="L45" s="103"/>
      <c r="M45" s="103">
        <v>10</v>
      </c>
      <c r="N45" s="103">
        <v>26</v>
      </c>
      <c r="O45" s="103"/>
      <c r="P45" s="103"/>
      <c r="Q45" s="103"/>
      <c r="R45" s="103"/>
      <c r="S45" s="103"/>
      <c r="T45" s="103"/>
      <c r="U45" s="103"/>
      <c r="V45" s="103"/>
      <c r="W45" s="103"/>
      <c r="X45" s="103">
        <v>2</v>
      </c>
      <c r="Y45" s="103"/>
      <c r="Z45" s="103"/>
      <c r="AB45" s="133" t="str">
        <f t="shared" ref="AB45:AM45" si="171">IF(ISERROR(SEARCH(AB$7,$C45,1)),"-",IF(COUNTIF($C45,AB$7)=1,1,IF(ISERROR(SEARCH(CONCATENATE(AB$7,","),$C45,1)),IF(ISERROR(SEARCH(CONCATENATE(",",AB$7),$C45,1)),"-",1),1)))</f>
        <v>-</v>
      </c>
      <c r="AC45" s="133" t="str">
        <f t="shared" si="171"/>
        <v>-</v>
      </c>
      <c r="AD45" s="133" t="str">
        <f t="shared" si="171"/>
        <v>-</v>
      </c>
      <c r="AE45" s="133" t="str">
        <f t="shared" si="171"/>
        <v>-</v>
      </c>
      <c r="AF45" s="133" t="str">
        <f t="shared" si="171"/>
        <v>-</v>
      </c>
      <c r="AG45" s="133" t="str">
        <f t="shared" si="171"/>
        <v>-</v>
      </c>
      <c r="AH45" s="133" t="str">
        <f t="shared" si="171"/>
        <v>-</v>
      </c>
      <c r="AI45" s="133" t="str">
        <f t="shared" si="171"/>
        <v>-</v>
      </c>
      <c r="AJ45" s="133" t="str">
        <f t="shared" si="171"/>
        <v>-</v>
      </c>
      <c r="AK45" s="133" t="str">
        <f t="shared" si="171"/>
        <v>-</v>
      </c>
      <c r="AL45" s="133" t="str">
        <f t="shared" si="171"/>
        <v>-</v>
      </c>
      <c r="AM45" s="133" t="str">
        <f t="shared" si="171"/>
        <v>-</v>
      </c>
      <c r="AO45" s="127" t="str">
        <f t="shared" ref="AO45:AZ45" si="172">IF(ISERROR(SEARCH(AO$7,$D45,1)),"-",IF(COUNTIF($D45,AO$7)=1,1,IF(ISERROR(SEARCH(CONCATENATE(AO$7,","),$D45,1)),IF(ISERROR(SEARCH(CONCATENATE(",",AO$7),$D45,1)),"-",1),1)))</f>
        <v>-</v>
      </c>
      <c r="AP45" s="127" t="str">
        <f t="shared" si="172"/>
        <v>-</v>
      </c>
      <c r="AQ45" s="127" t="str">
        <f t="shared" si="172"/>
        <v>-</v>
      </c>
      <c r="AR45" s="127" t="str">
        <f t="shared" si="172"/>
        <v>-</v>
      </c>
      <c r="AS45" s="127" t="str">
        <f t="shared" si="172"/>
        <v>-</v>
      </c>
      <c r="AT45" s="127" t="str">
        <f t="shared" si="172"/>
        <v>-</v>
      </c>
      <c r="AU45" s="127" t="str">
        <f t="shared" si="172"/>
        <v>-</v>
      </c>
      <c r="AV45" s="127" t="str">
        <f t="shared" si="172"/>
        <v>-</v>
      </c>
      <c r="AW45" s="127" t="str">
        <f t="shared" si="172"/>
        <v>-</v>
      </c>
      <c r="AX45" s="127">
        <f t="shared" si="172"/>
        <v>1</v>
      </c>
      <c r="AY45" s="127" t="str">
        <f t="shared" si="172"/>
        <v>-</v>
      </c>
      <c r="AZ45" s="127" t="str">
        <f t="shared" si="172"/>
        <v>-</v>
      </c>
      <c r="BB45" s="127" t="str">
        <f t="shared" ref="BB45:BM45" si="173">IF(ISERROR(SEARCH(BB$7,$E45,1)),"-",IF(COUNTIF($E45,BB$7)=1,1,IF(ISERROR(SEARCH(CONCATENATE(BB$7,","),$E45,1)),IF(ISERROR(SEARCH(CONCATENATE(",",BB$7),$E45,1)),"-",1),1)))</f>
        <v>-</v>
      </c>
      <c r="BC45" s="127" t="str">
        <f t="shared" si="173"/>
        <v>-</v>
      </c>
      <c r="BD45" s="127" t="str">
        <f t="shared" si="173"/>
        <v>-</v>
      </c>
      <c r="BE45" s="127" t="str">
        <f t="shared" si="173"/>
        <v>-</v>
      </c>
      <c r="BF45" s="127" t="str">
        <f t="shared" si="173"/>
        <v>-</v>
      </c>
      <c r="BG45" s="127" t="str">
        <f t="shared" si="173"/>
        <v>-</v>
      </c>
      <c r="BH45" s="127" t="str">
        <f t="shared" si="173"/>
        <v>-</v>
      </c>
      <c r="BI45" s="127" t="str">
        <f t="shared" si="173"/>
        <v>-</v>
      </c>
      <c r="BJ45" s="127" t="str">
        <f t="shared" si="173"/>
        <v>-</v>
      </c>
      <c r="BK45" s="127" t="str">
        <f t="shared" si="173"/>
        <v>-</v>
      </c>
      <c r="BL45" s="127" t="str">
        <f t="shared" si="173"/>
        <v>-</v>
      </c>
      <c r="BM45" s="127" t="str">
        <f t="shared" si="173"/>
        <v>-</v>
      </c>
      <c r="BO45" s="127" t="str">
        <f t="shared" ref="BO45:BZ45" si="174">IF(ISERROR(SEARCH(BO$7,$F45,1)),"-",IF(COUNTIF($F45,BO$7)=1,1,IF(ISERROR(SEARCH(CONCATENATE(BO$7,","),$F45,1)),IF(ISERROR(SEARCH(CONCATENATE(",",BO$7),$F45,1)),"-",1),1)))</f>
        <v>-</v>
      </c>
      <c r="BP45" s="127" t="str">
        <f t="shared" si="174"/>
        <v>-</v>
      </c>
      <c r="BQ45" s="127" t="str">
        <f t="shared" si="174"/>
        <v>-</v>
      </c>
      <c r="BR45" s="127" t="str">
        <f t="shared" si="174"/>
        <v>-</v>
      </c>
      <c r="BS45" s="127" t="str">
        <f t="shared" si="174"/>
        <v>-</v>
      </c>
      <c r="BT45" s="127" t="str">
        <f t="shared" si="174"/>
        <v>-</v>
      </c>
      <c r="BU45" s="127" t="str">
        <f t="shared" si="174"/>
        <v>-</v>
      </c>
      <c r="BV45" s="127" t="str">
        <f t="shared" si="174"/>
        <v>-</v>
      </c>
      <c r="BW45" s="127" t="str">
        <f t="shared" si="174"/>
        <v>-</v>
      </c>
      <c r="BX45" s="127" t="str">
        <f t="shared" si="174"/>
        <v>-</v>
      </c>
      <c r="BY45" s="127" t="str">
        <f t="shared" si="174"/>
        <v>-</v>
      </c>
      <c r="BZ45" s="127" t="str">
        <f t="shared" si="174"/>
        <v>-</v>
      </c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</row>
    <row r="46" spans="1:91" ht="12.75" customHeight="1">
      <c r="A46" s="139">
        <v>14</v>
      </c>
      <c r="B46" s="134" t="s">
        <v>234</v>
      </c>
      <c r="C46" s="111"/>
      <c r="D46" s="111">
        <v>7</v>
      </c>
      <c r="E46" s="111"/>
      <c r="F46" s="111"/>
      <c r="G46" s="111"/>
      <c r="H46" s="126">
        <f t="shared" si="93"/>
        <v>51.851851851851848</v>
      </c>
      <c r="I46" s="103">
        <f t="shared" si="158"/>
        <v>54</v>
      </c>
      <c r="J46" s="103">
        <f t="shared" si="121"/>
        <v>28</v>
      </c>
      <c r="K46" s="103">
        <v>18</v>
      </c>
      <c r="L46" s="103"/>
      <c r="M46" s="103">
        <v>10</v>
      </c>
      <c r="N46" s="103">
        <v>26</v>
      </c>
      <c r="O46" s="103"/>
      <c r="P46" s="103"/>
      <c r="Q46" s="103"/>
      <c r="R46" s="103"/>
      <c r="S46" s="103"/>
      <c r="T46" s="103"/>
      <c r="U46" s="103">
        <v>2</v>
      </c>
      <c r="V46" s="103"/>
      <c r="W46" s="103"/>
      <c r="X46" s="103"/>
      <c r="Y46" s="103"/>
      <c r="Z46" s="103"/>
      <c r="AB46" s="133" t="str">
        <f t="shared" ref="AB46:AM46" si="175">IF(ISERROR(SEARCH(AB$7,$C46,1)),"-",IF(COUNTIF($C46,AB$7)=1,1,IF(ISERROR(SEARCH(CONCATENATE(AB$7,","),$C46,1)),IF(ISERROR(SEARCH(CONCATENATE(",",AB$7),$C46,1)),"-",1),1)))</f>
        <v>-</v>
      </c>
      <c r="AC46" s="133" t="str">
        <f t="shared" si="175"/>
        <v>-</v>
      </c>
      <c r="AD46" s="133" t="str">
        <f t="shared" si="175"/>
        <v>-</v>
      </c>
      <c r="AE46" s="133" t="str">
        <f t="shared" si="175"/>
        <v>-</v>
      </c>
      <c r="AF46" s="133" t="str">
        <f t="shared" si="175"/>
        <v>-</v>
      </c>
      <c r="AG46" s="133" t="str">
        <f t="shared" si="175"/>
        <v>-</v>
      </c>
      <c r="AH46" s="133" t="str">
        <f t="shared" si="175"/>
        <v>-</v>
      </c>
      <c r="AI46" s="133" t="str">
        <f t="shared" si="175"/>
        <v>-</v>
      </c>
      <c r="AJ46" s="133" t="str">
        <f t="shared" si="175"/>
        <v>-</v>
      </c>
      <c r="AK46" s="133" t="str">
        <f t="shared" si="175"/>
        <v>-</v>
      </c>
      <c r="AL46" s="133" t="str">
        <f t="shared" si="175"/>
        <v>-</v>
      </c>
      <c r="AM46" s="133" t="str">
        <f t="shared" si="175"/>
        <v>-</v>
      </c>
      <c r="AO46" s="127" t="str">
        <f t="shared" ref="AO46:AZ46" si="176">IF(ISERROR(SEARCH(AO$7,$D46,1)),"-",IF(COUNTIF($D46,AO$7)=1,1,IF(ISERROR(SEARCH(CONCATENATE(AO$7,","),$D46,1)),IF(ISERROR(SEARCH(CONCATENATE(",",AO$7),$D46,1)),"-",1),1)))</f>
        <v>-</v>
      </c>
      <c r="AP46" s="127" t="str">
        <f t="shared" si="176"/>
        <v>-</v>
      </c>
      <c r="AQ46" s="127" t="str">
        <f t="shared" si="176"/>
        <v>-</v>
      </c>
      <c r="AR46" s="127" t="str">
        <f t="shared" si="176"/>
        <v>-</v>
      </c>
      <c r="AS46" s="127" t="str">
        <f t="shared" si="176"/>
        <v>-</v>
      </c>
      <c r="AT46" s="127" t="str">
        <f t="shared" si="176"/>
        <v>-</v>
      </c>
      <c r="AU46" s="127">
        <f t="shared" si="176"/>
        <v>1</v>
      </c>
      <c r="AV46" s="127" t="str">
        <f t="shared" si="176"/>
        <v>-</v>
      </c>
      <c r="AW46" s="127" t="str">
        <f t="shared" si="176"/>
        <v>-</v>
      </c>
      <c r="AX46" s="127" t="str">
        <f t="shared" si="176"/>
        <v>-</v>
      </c>
      <c r="AY46" s="127" t="str">
        <f t="shared" si="176"/>
        <v>-</v>
      </c>
      <c r="AZ46" s="127" t="str">
        <f t="shared" si="176"/>
        <v>-</v>
      </c>
      <c r="BB46" s="127" t="str">
        <f t="shared" ref="BB46:BM46" si="177">IF(ISERROR(SEARCH(BB$7,$E46,1)),"-",IF(COUNTIF($E46,BB$7)=1,1,IF(ISERROR(SEARCH(CONCATENATE(BB$7,","),$E46,1)),IF(ISERROR(SEARCH(CONCATENATE(",",BB$7),$E46,1)),"-",1),1)))</f>
        <v>-</v>
      </c>
      <c r="BC46" s="127" t="str">
        <f t="shared" si="177"/>
        <v>-</v>
      </c>
      <c r="BD46" s="127" t="str">
        <f t="shared" si="177"/>
        <v>-</v>
      </c>
      <c r="BE46" s="127" t="str">
        <f t="shared" si="177"/>
        <v>-</v>
      </c>
      <c r="BF46" s="127" t="str">
        <f t="shared" si="177"/>
        <v>-</v>
      </c>
      <c r="BG46" s="127" t="str">
        <f t="shared" si="177"/>
        <v>-</v>
      </c>
      <c r="BH46" s="127" t="str">
        <f t="shared" si="177"/>
        <v>-</v>
      </c>
      <c r="BI46" s="127" t="str">
        <f t="shared" si="177"/>
        <v>-</v>
      </c>
      <c r="BJ46" s="127" t="str">
        <f t="shared" si="177"/>
        <v>-</v>
      </c>
      <c r="BK46" s="127" t="str">
        <f t="shared" si="177"/>
        <v>-</v>
      </c>
      <c r="BL46" s="127" t="str">
        <f t="shared" si="177"/>
        <v>-</v>
      </c>
      <c r="BM46" s="127" t="str">
        <f t="shared" si="177"/>
        <v>-</v>
      </c>
      <c r="BO46" s="127" t="str">
        <f t="shared" ref="BO46:BZ46" si="178">IF(ISERROR(SEARCH(BO$7,$F46,1)),"-",IF(COUNTIF($F46,BO$7)=1,1,IF(ISERROR(SEARCH(CONCATENATE(BO$7,","),$F46,1)),IF(ISERROR(SEARCH(CONCATENATE(",",BO$7),$F46,1)),"-",1),1)))</f>
        <v>-</v>
      </c>
      <c r="BP46" s="127" t="str">
        <f t="shared" si="178"/>
        <v>-</v>
      </c>
      <c r="BQ46" s="127" t="str">
        <f t="shared" si="178"/>
        <v>-</v>
      </c>
      <c r="BR46" s="127" t="str">
        <f t="shared" si="178"/>
        <v>-</v>
      </c>
      <c r="BS46" s="127" t="str">
        <f t="shared" si="178"/>
        <v>-</v>
      </c>
      <c r="BT46" s="127" t="str">
        <f t="shared" si="178"/>
        <v>-</v>
      </c>
      <c r="BU46" s="127" t="str">
        <f t="shared" si="178"/>
        <v>-</v>
      </c>
      <c r="BV46" s="127" t="str">
        <f t="shared" si="178"/>
        <v>-</v>
      </c>
      <c r="BW46" s="127" t="str">
        <f t="shared" si="178"/>
        <v>-</v>
      </c>
      <c r="BX46" s="127" t="str">
        <f t="shared" si="178"/>
        <v>-</v>
      </c>
      <c r="BY46" s="127" t="str">
        <f t="shared" si="178"/>
        <v>-</v>
      </c>
      <c r="BZ46" s="127" t="str">
        <f t="shared" si="178"/>
        <v>-</v>
      </c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</row>
    <row r="47" spans="1:91" ht="12.75" customHeight="1">
      <c r="A47" s="139">
        <v>15</v>
      </c>
      <c r="B47" s="103" t="s">
        <v>235</v>
      </c>
      <c r="C47" s="111">
        <v>9</v>
      </c>
      <c r="D47" s="111">
        <v>8</v>
      </c>
      <c r="E47" s="111"/>
      <c r="F47" s="111"/>
      <c r="G47" s="140"/>
      <c r="H47" s="126">
        <f t="shared" si="93"/>
        <v>55.026455026455025</v>
      </c>
      <c r="I47" s="103">
        <f t="shared" si="158"/>
        <v>189</v>
      </c>
      <c r="J47" s="103">
        <f t="shared" si="121"/>
        <v>104</v>
      </c>
      <c r="K47" s="103">
        <v>68</v>
      </c>
      <c r="L47" s="103"/>
      <c r="M47" s="103">
        <v>36</v>
      </c>
      <c r="N47" s="103">
        <v>85</v>
      </c>
      <c r="O47" s="103"/>
      <c r="P47" s="103"/>
      <c r="Q47" s="103"/>
      <c r="R47" s="103"/>
      <c r="S47" s="103"/>
      <c r="T47" s="103"/>
      <c r="U47" s="103"/>
      <c r="V47" s="103">
        <v>4</v>
      </c>
      <c r="W47" s="103">
        <v>6</v>
      </c>
      <c r="X47" s="103"/>
      <c r="Y47" s="103"/>
      <c r="Z47" s="103"/>
      <c r="AB47" s="133" t="str">
        <f t="shared" ref="AB47:AM47" si="179">IF(ISERROR(SEARCH(AB$7,$C47,1)),"-",IF(COUNTIF($C47,AB$7)=1,1,IF(ISERROR(SEARCH(CONCATENATE(AB$7,","),$C47,1)),IF(ISERROR(SEARCH(CONCATENATE(",",AB$7),$C47,1)),"-",1),1)))</f>
        <v>-</v>
      </c>
      <c r="AC47" s="133" t="str">
        <f t="shared" si="179"/>
        <v>-</v>
      </c>
      <c r="AD47" s="133" t="str">
        <f t="shared" si="179"/>
        <v>-</v>
      </c>
      <c r="AE47" s="133" t="str">
        <f t="shared" si="179"/>
        <v>-</v>
      </c>
      <c r="AF47" s="133" t="str">
        <f t="shared" si="179"/>
        <v>-</v>
      </c>
      <c r="AG47" s="133" t="str">
        <f t="shared" si="179"/>
        <v>-</v>
      </c>
      <c r="AH47" s="133" t="str">
        <f t="shared" si="179"/>
        <v>-</v>
      </c>
      <c r="AI47" s="133" t="str">
        <f t="shared" si="179"/>
        <v>-</v>
      </c>
      <c r="AJ47" s="133">
        <f t="shared" si="179"/>
        <v>1</v>
      </c>
      <c r="AK47" s="133" t="str">
        <f t="shared" si="179"/>
        <v>-</v>
      </c>
      <c r="AL47" s="133" t="str">
        <f t="shared" si="179"/>
        <v>-</v>
      </c>
      <c r="AM47" s="133" t="str">
        <f t="shared" si="179"/>
        <v>-</v>
      </c>
      <c r="AO47" s="127" t="str">
        <f t="shared" ref="AO47:AZ47" si="180">IF(ISERROR(SEARCH(AO$7,$D47,1)),"-",IF(COUNTIF($D47,AO$7)=1,1,IF(ISERROR(SEARCH(CONCATENATE(AO$7,","),$D47,1)),IF(ISERROR(SEARCH(CONCATENATE(",",AO$7),$D47,1)),"-",1),1)))</f>
        <v>-</v>
      </c>
      <c r="AP47" s="127" t="str">
        <f t="shared" si="180"/>
        <v>-</v>
      </c>
      <c r="AQ47" s="127" t="str">
        <f t="shared" si="180"/>
        <v>-</v>
      </c>
      <c r="AR47" s="127" t="str">
        <f t="shared" si="180"/>
        <v>-</v>
      </c>
      <c r="AS47" s="127" t="str">
        <f t="shared" si="180"/>
        <v>-</v>
      </c>
      <c r="AT47" s="127" t="str">
        <f t="shared" si="180"/>
        <v>-</v>
      </c>
      <c r="AU47" s="127" t="str">
        <f t="shared" si="180"/>
        <v>-</v>
      </c>
      <c r="AV47" s="127">
        <f t="shared" si="180"/>
        <v>1</v>
      </c>
      <c r="AW47" s="127" t="str">
        <f t="shared" si="180"/>
        <v>-</v>
      </c>
      <c r="AX47" s="127" t="str">
        <f t="shared" si="180"/>
        <v>-</v>
      </c>
      <c r="AY47" s="127" t="str">
        <f t="shared" si="180"/>
        <v>-</v>
      </c>
      <c r="AZ47" s="127" t="str">
        <f t="shared" si="180"/>
        <v>-</v>
      </c>
      <c r="BB47" s="127" t="str">
        <f t="shared" ref="BB47:BM47" si="181">IF(ISERROR(SEARCH(BB$7,$E47,1)),"-",IF(COUNTIF($E47,BB$7)=1,1,IF(ISERROR(SEARCH(CONCATENATE(BB$7,","),$E47,1)),IF(ISERROR(SEARCH(CONCATENATE(",",BB$7),$E47,1)),"-",1),1)))</f>
        <v>-</v>
      </c>
      <c r="BC47" s="127" t="str">
        <f t="shared" si="181"/>
        <v>-</v>
      </c>
      <c r="BD47" s="127" t="str">
        <f t="shared" si="181"/>
        <v>-</v>
      </c>
      <c r="BE47" s="127" t="str">
        <f t="shared" si="181"/>
        <v>-</v>
      </c>
      <c r="BF47" s="127" t="str">
        <f t="shared" si="181"/>
        <v>-</v>
      </c>
      <c r="BG47" s="127" t="str">
        <f t="shared" si="181"/>
        <v>-</v>
      </c>
      <c r="BH47" s="127" t="str">
        <f t="shared" si="181"/>
        <v>-</v>
      </c>
      <c r="BI47" s="127" t="str">
        <f t="shared" si="181"/>
        <v>-</v>
      </c>
      <c r="BJ47" s="127" t="str">
        <f t="shared" si="181"/>
        <v>-</v>
      </c>
      <c r="BK47" s="127" t="str">
        <f t="shared" si="181"/>
        <v>-</v>
      </c>
      <c r="BL47" s="127" t="str">
        <f t="shared" si="181"/>
        <v>-</v>
      </c>
      <c r="BM47" s="127" t="str">
        <f t="shared" si="181"/>
        <v>-</v>
      </c>
      <c r="BO47" s="127" t="str">
        <f t="shared" ref="BO47:BZ47" si="182">IF(ISERROR(SEARCH(BO$7,$F47,1)),"-",IF(COUNTIF($F47,BO$7)=1,1,IF(ISERROR(SEARCH(CONCATENATE(BO$7,","),$F47,1)),IF(ISERROR(SEARCH(CONCATENATE(",",BO$7),$F47,1)),"-",1),1)))</f>
        <v>-</v>
      </c>
      <c r="BP47" s="127" t="str">
        <f t="shared" si="182"/>
        <v>-</v>
      </c>
      <c r="BQ47" s="127" t="str">
        <f t="shared" si="182"/>
        <v>-</v>
      </c>
      <c r="BR47" s="127" t="str">
        <f t="shared" si="182"/>
        <v>-</v>
      </c>
      <c r="BS47" s="127" t="str">
        <f t="shared" si="182"/>
        <v>-</v>
      </c>
      <c r="BT47" s="127" t="str">
        <f t="shared" si="182"/>
        <v>-</v>
      </c>
      <c r="BU47" s="127" t="str">
        <f t="shared" si="182"/>
        <v>-</v>
      </c>
      <c r="BV47" s="127" t="str">
        <f t="shared" si="182"/>
        <v>-</v>
      </c>
      <c r="BW47" s="127" t="str">
        <f t="shared" si="182"/>
        <v>-</v>
      </c>
      <c r="BX47" s="127" t="str">
        <f t="shared" si="182"/>
        <v>-</v>
      </c>
      <c r="BY47" s="127" t="str">
        <f t="shared" si="182"/>
        <v>-</v>
      </c>
      <c r="BZ47" s="127" t="str">
        <f t="shared" si="182"/>
        <v>-</v>
      </c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</row>
    <row r="48" spans="1:91" ht="12.75" customHeight="1">
      <c r="A48" s="139">
        <v>16</v>
      </c>
      <c r="B48" s="103" t="s">
        <v>236</v>
      </c>
      <c r="C48" s="111"/>
      <c r="D48" s="72">
        <v>6</v>
      </c>
      <c r="E48" s="111"/>
      <c r="F48" s="111"/>
      <c r="G48" s="111"/>
      <c r="H48" s="126">
        <f t="shared" si="93"/>
        <v>59.259259259259252</v>
      </c>
      <c r="I48" s="103">
        <f t="shared" si="158"/>
        <v>81</v>
      </c>
      <c r="J48" s="103">
        <f t="shared" si="121"/>
        <v>48</v>
      </c>
      <c r="K48" s="103">
        <v>32</v>
      </c>
      <c r="L48" s="103">
        <v>16</v>
      </c>
      <c r="M48" s="103"/>
      <c r="N48" s="103">
        <v>33</v>
      </c>
      <c r="O48" s="103"/>
      <c r="P48" s="103"/>
      <c r="Q48" s="103"/>
      <c r="R48" s="103"/>
      <c r="S48" s="103"/>
      <c r="T48" s="103">
        <v>4</v>
      </c>
      <c r="U48" s="103"/>
      <c r="V48" s="103"/>
      <c r="W48" s="103"/>
      <c r="X48" s="103"/>
      <c r="Y48" s="103"/>
      <c r="Z48" s="103"/>
      <c r="AB48" s="133" t="str">
        <f t="shared" ref="AB48:AM48" si="183">IF(ISERROR(SEARCH(AB$7,$C48,1)),"-",IF(COUNTIF($C48,AB$7)=1,1,IF(ISERROR(SEARCH(CONCATENATE(AB$7,","),$C48,1)),IF(ISERROR(SEARCH(CONCATENATE(",",AB$7),$C48,1)),"-",1),1)))</f>
        <v>-</v>
      </c>
      <c r="AC48" s="133" t="str">
        <f t="shared" si="183"/>
        <v>-</v>
      </c>
      <c r="AD48" s="133" t="str">
        <f t="shared" si="183"/>
        <v>-</v>
      </c>
      <c r="AE48" s="133" t="str">
        <f t="shared" si="183"/>
        <v>-</v>
      </c>
      <c r="AF48" s="133" t="str">
        <f t="shared" si="183"/>
        <v>-</v>
      </c>
      <c r="AG48" s="133" t="str">
        <f t="shared" si="183"/>
        <v>-</v>
      </c>
      <c r="AH48" s="133" t="str">
        <f t="shared" si="183"/>
        <v>-</v>
      </c>
      <c r="AI48" s="133" t="str">
        <f t="shared" si="183"/>
        <v>-</v>
      </c>
      <c r="AJ48" s="133" t="str">
        <f t="shared" si="183"/>
        <v>-</v>
      </c>
      <c r="AK48" s="133" t="str">
        <f t="shared" si="183"/>
        <v>-</v>
      </c>
      <c r="AL48" s="133" t="str">
        <f t="shared" si="183"/>
        <v>-</v>
      </c>
      <c r="AM48" s="133" t="str">
        <f t="shared" si="183"/>
        <v>-</v>
      </c>
      <c r="AO48" s="127" t="str">
        <f t="shared" ref="AO48:AZ48" si="184">IF(ISERROR(SEARCH(AO$7,$D48,1)),"-",IF(COUNTIF($D48,AO$7)=1,1,IF(ISERROR(SEARCH(CONCATENATE(AO$7,","),$D48,1)),IF(ISERROR(SEARCH(CONCATENATE(",",AO$7),$D48,1)),"-",1),1)))</f>
        <v>-</v>
      </c>
      <c r="AP48" s="127" t="str">
        <f t="shared" si="184"/>
        <v>-</v>
      </c>
      <c r="AQ48" s="127" t="str">
        <f t="shared" si="184"/>
        <v>-</v>
      </c>
      <c r="AR48" s="127" t="str">
        <f t="shared" si="184"/>
        <v>-</v>
      </c>
      <c r="AS48" s="127" t="str">
        <f t="shared" si="184"/>
        <v>-</v>
      </c>
      <c r="AT48" s="127">
        <f t="shared" si="184"/>
        <v>1</v>
      </c>
      <c r="AU48" s="127" t="str">
        <f t="shared" si="184"/>
        <v>-</v>
      </c>
      <c r="AV48" s="127" t="str">
        <f t="shared" si="184"/>
        <v>-</v>
      </c>
      <c r="AW48" s="127" t="str">
        <f t="shared" si="184"/>
        <v>-</v>
      </c>
      <c r="AX48" s="127" t="str">
        <f t="shared" si="184"/>
        <v>-</v>
      </c>
      <c r="AY48" s="127" t="str">
        <f t="shared" si="184"/>
        <v>-</v>
      </c>
      <c r="AZ48" s="127" t="str">
        <f t="shared" si="184"/>
        <v>-</v>
      </c>
      <c r="BB48" s="127" t="str">
        <f t="shared" ref="BB48:BM48" si="185">IF(ISERROR(SEARCH(BB$7,$E48,1)),"-",IF(COUNTIF($E48,BB$7)=1,1,IF(ISERROR(SEARCH(CONCATENATE(BB$7,","),$E48,1)),IF(ISERROR(SEARCH(CONCATENATE(",",BB$7),$E48,1)),"-",1),1)))</f>
        <v>-</v>
      </c>
      <c r="BC48" s="127" t="str">
        <f t="shared" si="185"/>
        <v>-</v>
      </c>
      <c r="BD48" s="127" t="str">
        <f t="shared" si="185"/>
        <v>-</v>
      </c>
      <c r="BE48" s="127" t="str">
        <f t="shared" si="185"/>
        <v>-</v>
      </c>
      <c r="BF48" s="127" t="str">
        <f t="shared" si="185"/>
        <v>-</v>
      </c>
      <c r="BG48" s="127" t="str">
        <f t="shared" si="185"/>
        <v>-</v>
      </c>
      <c r="BH48" s="127" t="str">
        <f t="shared" si="185"/>
        <v>-</v>
      </c>
      <c r="BI48" s="127" t="str">
        <f t="shared" si="185"/>
        <v>-</v>
      </c>
      <c r="BJ48" s="127" t="str">
        <f t="shared" si="185"/>
        <v>-</v>
      </c>
      <c r="BK48" s="127" t="str">
        <f t="shared" si="185"/>
        <v>-</v>
      </c>
      <c r="BL48" s="127" t="str">
        <f t="shared" si="185"/>
        <v>-</v>
      </c>
      <c r="BM48" s="127" t="str">
        <f t="shared" si="185"/>
        <v>-</v>
      </c>
      <c r="BO48" s="127" t="str">
        <f t="shared" ref="BO48:BZ48" si="186">IF(ISERROR(SEARCH(BO$7,$F48,1)),"-",IF(COUNTIF($F48,BO$7)=1,1,IF(ISERROR(SEARCH(CONCATENATE(BO$7,","),$F48,1)),IF(ISERROR(SEARCH(CONCATENATE(",",BO$7),$F48,1)),"-",1),1)))</f>
        <v>-</v>
      </c>
      <c r="BP48" s="127" t="str">
        <f t="shared" si="186"/>
        <v>-</v>
      </c>
      <c r="BQ48" s="127" t="str">
        <f t="shared" si="186"/>
        <v>-</v>
      </c>
      <c r="BR48" s="127" t="str">
        <f t="shared" si="186"/>
        <v>-</v>
      </c>
      <c r="BS48" s="127" t="str">
        <f t="shared" si="186"/>
        <v>-</v>
      </c>
      <c r="BT48" s="127" t="str">
        <f t="shared" si="186"/>
        <v>-</v>
      </c>
      <c r="BU48" s="127" t="str">
        <f t="shared" si="186"/>
        <v>-</v>
      </c>
      <c r="BV48" s="127" t="str">
        <f t="shared" si="186"/>
        <v>-</v>
      </c>
      <c r="BW48" s="127" t="str">
        <f t="shared" si="186"/>
        <v>-</v>
      </c>
      <c r="BX48" s="127" t="str">
        <f t="shared" si="186"/>
        <v>-</v>
      </c>
      <c r="BY48" s="127" t="str">
        <f t="shared" si="186"/>
        <v>-</v>
      </c>
      <c r="BZ48" s="127" t="str">
        <f t="shared" si="186"/>
        <v>-</v>
      </c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</row>
    <row r="49" spans="1:91" ht="12.75" customHeight="1">
      <c r="A49" s="139">
        <v>17</v>
      </c>
      <c r="B49" s="103" t="s">
        <v>237</v>
      </c>
      <c r="C49" s="111">
        <v>9</v>
      </c>
      <c r="D49" s="111"/>
      <c r="E49" s="111">
        <v>9</v>
      </c>
      <c r="F49" s="111"/>
      <c r="G49" s="111"/>
      <c r="H49" s="126">
        <f t="shared" si="93"/>
        <v>64.197530864197532</v>
      </c>
      <c r="I49" s="103">
        <f t="shared" si="158"/>
        <v>81</v>
      </c>
      <c r="J49" s="103">
        <f t="shared" si="121"/>
        <v>52</v>
      </c>
      <c r="K49" s="103">
        <v>28</v>
      </c>
      <c r="L49" s="103"/>
      <c r="M49" s="103">
        <v>24</v>
      </c>
      <c r="N49" s="103">
        <v>29</v>
      </c>
      <c r="O49" s="103"/>
      <c r="P49" s="103"/>
      <c r="Q49" s="103"/>
      <c r="R49" s="103"/>
      <c r="S49" s="103"/>
      <c r="T49" s="103"/>
      <c r="U49" s="103"/>
      <c r="V49" s="103">
        <v>2</v>
      </c>
      <c r="W49" s="103">
        <v>3</v>
      </c>
      <c r="X49" s="103"/>
      <c r="Y49" s="103"/>
      <c r="Z49" s="103"/>
      <c r="AB49" s="133" t="str">
        <f t="shared" ref="AB49:AM49" si="187">IF(ISERROR(SEARCH(AB$7,$C49,1)),"-",IF(COUNTIF($C49,AB$7)=1,1,IF(ISERROR(SEARCH(CONCATENATE(AB$7,","),$C49,1)),IF(ISERROR(SEARCH(CONCATENATE(",",AB$7),$C49,1)),"-",1),1)))</f>
        <v>-</v>
      </c>
      <c r="AC49" s="133" t="str">
        <f t="shared" si="187"/>
        <v>-</v>
      </c>
      <c r="AD49" s="133" t="str">
        <f t="shared" si="187"/>
        <v>-</v>
      </c>
      <c r="AE49" s="133" t="str">
        <f t="shared" si="187"/>
        <v>-</v>
      </c>
      <c r="AF49" s="133" t="str">
        <f t="shared" si="187"/>
        <v>-</v>
      </c>
      <c r="AG49" s="133" t="str">
        <f t="shared" si="187"/>
        <v>-</v>
      </c>
      <c r="AH49" s="133" t="str">
        <f t="shared" si="187"/>
        <v>-</v>
      </c>
      <c r="AI49" s="133" t="str">
        <f t="shared" si="187"/>
        <v>-</v>
      </c>
      <c r="AJ49" s="133">
        <f t="shared" si="187"/>
        <v>1</v>
      </c>
      <c r="AK49" s="133" t="str">
        <f t="shared" si="187"/>
        <v>-</v>
      </c>
      <c r="AL49" s="133" t="str">
        <f t="shared" si="187"/>
        <v>-</v>
      </c>
      <c r="AM49" s="133" t="str">
        <f t="shared" si="187"/>
        <v>-</v>
      </c>
      <c r="AO49" s="127" t="str">
        <f t="shared" ref="AO49:AZ49" si="188">IF(ISERROR(SEARCH(AO$7,$D49,1)),"-",IF(COUNTIF($D49,AO$7)=1,1,IF(ISERROR(SEARCH(CONCATENATE(AO$7,","),$D49,1)),IF(ISERROR(SEARCH(CONCATENATE(",",AO$7),$D49,1)),"-",1),1)))</f>
        <v>-</v>
      </c>
      <c r="AP49" s="127" t="str">
        <f t="shared" si="188"/>
        <v>-</v>
      </c>
      <c r="AQ49" s="127" t="str">
        <f t="shared" si="188"/>
        <v>-</v>
      </c>
      <c r="AR49" s="127" t="str">
        <f t="shared" si="188"/>
        <v>-</v>
      </c>
      <c r="AS49" s="127" t="str">
        <f t="shared" si="188"/>
        <v>-</v>
      </c>
      <c r="AT49" s="127" t="str">
        <f t="shared" si="188"/>
        <v>-</v>
      </c>
      <c r="AU49" s="127" t="str">
        <f t="shared" si="188"/>
        <v>-</v>
      </c>
      <c r="AV49" s="127" t="str">
        <f t="shared" si="188"/>
        <v>-</v>
      </c>
      <c r="AW49" s="127" t="str">
        <f t="shared" si="188"/>
        <v>-</v>
      </c>
      <c r="AX49" s="127" t="str">
        <f t="shared" si="188"/>
        <v>-</v>
      </c>
      <c r="AY49" s="127" t="str">
        <f t="shared" si="188"/>
        <v>-</v>
      </c>
      <c r="AZ49" s="127" t="str">
        <f t="shared" si="188"/>
        <v>-</v>
      </c>
      <c r="BB49" s="127" t="str">
        <f t="shared" ref="BB49:BM49" si="189">IF(ISERROR(SEARCH(BB$7,$E49,1)),"-",IF(COUNTIF($E49,BB$7)=1,1,IF(ISERROR(SEARCH(CONCATENATE(BB$7,","),$E49,1)),IF(ISERROR(SEARCH(CONCATENATE(",",BB$7),$E49,1)),"-",1),1)))</f>
        <v>-</v>
      </c>
      <c r="BC49" s="127" t="str">
        <f t="shared" si="189"/>
        <v>-</v>
      </c>
      <c r="BD49" s="127" t="str">
        <f t="shared" si="189"/>
        <v>-</v>
      </c>
      <c r="BE49" s="127" t="str">
        <f t="shared" si="189"/>
        <v>-</v>
      </c>
      <c r="BF49" s="127" t="str">
        <f t="shared" si="189"/>
        <v>-</v>
      </c>
      <c r="BG49" s="127" t="str">
        <f t="shared" si="189"/>
        <v>-</v>
      </c>
      <c r="BH49" s="127" t="str">
        <f t="shared" si="189"/>
        <v>-</v>
      </c>
      <c r="BI49" s="127" t="str">
        <f t="shared" si="189"/>
        <v>-</v>
      </c>
      <c r="BJ49" s="127">
        <f t="shared" si="189"/>
        <v>1</v>
      </c>
      <c r="BK49" s="127" t="str">
        <f t="shared" si="189"/>
        <v>-</v>
      </c>
      <c r="BL49" s="127" t="str">
        <f t="shared" si="189"/>
        <v>-</v>
      </c>
      <c r="BM49" s="127" t="str">
        <f t="shared" si="189"/>
        <v>-</v>
      </c>
      <c r="BO49" s="127" t="str">
        <f t="shared" ref="BO49:BZ49" si="190">IF(ISERROR(SEARCH(BO$7,$F49,1)),"-",IF(COUNTIF($F49,BO$7)=1,1,IF(ISERROR(SEARCH(CONCATENATE(BO$7,","),$F49,1)),IF(ISERROR(SEARCH(CONCATENATE(",",BO$7),$F49,1)),"-",1),1)))</f>
        <v>-</v>
      </c>
      <c r="BP49" s="127" t="str">
        <f t="shared" si="190"/>
        <v>-</v>
      </c>
      <c r="BQ49" s="127" t="str">
        <f t="shared" si="190"/>
        <v>-</v>
      </c>
      <c r="BR49" s="127" t="str">
        <f t="shared" si="190"/>
        <v>-</v>
      </c>
      <c r="BS49" s="127" t="str">
        <f t="shared" si="190"/>
        <v>-</v>
      </c>
      <c r="BT49" s="127" t="str">
        <f t="shared" si="190"/>
        <v>-</v>
      </c>
      <c r="BU49" s="127" t="str">
        <f t="shared" si="190"/>
        <v>-</v>
      </c>
      <c r="BV49" s="127" t="str">
        <f t="shared" si="190"/>
        <v>-</v>
      </c>
      <c r="BW49" s="127" t="str">
        <f t="shared" si="190"/>
        <v>-</v>
      </c>
      <c r="BX49" s="127" t="str">
        <f t="shared" si="190"/>
        <v>-</v>
      </c>
      <c r="BY49" s="127" t="str">
        <f t="shared" si="190"/>
        <v>-</v>
      </c>
      <c r="BZ49" s="127" t="str">
        <f t="shared" si="190"/>
        <v>-</v>
      </c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</row>
    <row r="50" spans="1:91" ht="12.75" customHeight="1">
      <c r="A50" s="139">
        <v>18</v>
      </c>
      <c r="B50" s="103" t="s">
        <v>238</v>
      </c>
      <c r="C50" s="141">
        <v>10</v>
      </c>
      <c r="D50" s="111"/>
      <c r="E50" s="111"/>
      <c r="F50" s="111"/>
      <c r="G50" s="111"/>
      <c r="H50" s="126">
        <f t="shared" si="93"/>
        <v>51.851851851851848</v>
      </c>
      <c r="I50" s="103">
        <f t="shared" si="158"/>
        <v>81</v>
      </c>
      <c r="J50" s="103">
        <f t="shared" si="121"/>
        <v>42</v>
      </c>
      <c r="K50" s="56">
        <v>28</v>
      </c>
      <c r="L50" s="103"/>
      <c r="M50" s="56">
        <v>14</v>
      </c>
      <c r="N50" s="103">
        <v>39</v>
      </c>
      <c r="O50" s="103"/>
      <c r="P50" s="56"/>
      <c r="Q50" s="103"/>
      <c r="R50" s="103"/>
      <c r="S50" s="56"/>
      <c r="T50" s="103"/>
      <c r="U50" s="103"/>
      <c r="V50" s="103"/>
      <c r="W50" s="56"/>
      <c r="X50" s="103">
        <v>3</v>
      </c>
      <c r="Y50" s="103"/>
      <c r="Z50" s="103"/>
      <c r="AB50" s="133" t="str">
        <f t="shared" ref="AB50:AM50" si="191">IF(ISERROR(SEARCH(AB$7,$C50,1)),"-",IF(COUNTIF($C50,AB$7)=1,1,IF(ISERROR(SEARCH(CONCATENATE(AB$7,","),$C50,1)),IF(ISERROR(SEARCH(CONCATENATE(",",AB$7),$C50,1)),"-",1),1)))</f>
        <v>-</v>
      </c>
      <c r="AC50" s="133" t="str">
        <f t="shared" si="191"/>
        <v>-</v>
      </c>
      <c r="AD50" s="133" t="str">
        <f t="shared" si="191"/>
        <v>-</v>
      </c>
      <c r="AE50" s="133" t="str">
        <f t="shared" si="191"/>
        <v>-</v>
      </c>
      <c r="AF50" s="133" t="str">
        <f t="shared" si="191"/>
        <v>-</v>
      </c>
      <c r="AG50" s="133" t="str">
        <f t="shared" si="191"/>
        <v>-</v>
      </c>
      <c r="AH50" s="133" t="str">
        <f t="shared" si="191"/>
        <v>-</v>
      </c>
      <c r="AI50" s="133" t="str">
        <f t="shared" si="191"/>
        <v>-</v>
      </c>
      <c r="AJ50" s="133" t="str">
        <f t="shared" si="191"/>
        <v>-</v>
      </c>
      <c r="AK50" s="133">
        <f t="shared" si="191"/>
        <v>1</v>
      </c>
      <c r="AL50" s="133" t="str">
        <f t="shared" si="191"/>
        <v>-</v>
      </c>
      <c r="AM50" s="133" t="str">
        <f t="shared" si="191"/>
        <v>-</v>
      </c>
      <c r="AO50" s="127" t="str">
        <f t="shared" ref="AO50:AZ50" si="192">IF(ISERROR(SEARCH(AO$7,$D50,1)),"-",IF(COUNTIF($D50,AO$7)=1,1,IF(ISERROR(SEARCH(CONCATENATE(AO$7,","),$D50,1)),IF(ISERROR(SEARCH(CONCATENATE(",",AO$7),$D50,1)),"-",1),1)))</f>
        <v>-</v>
      </c>
      <c r="AP50" s="127" t="str">
        <f t="shared" si="192"/>
        <v>-</v>
      </c>
      <c r="AQ50" s="127" t="str">
        <f t="shared" si="192"/>
        <v>-</v>
      </c>
      <c r="AR50" s="127" t="str">
        <f t="shared" si="192"/>
        <v>-</v>
      </c>
      <c r="AS50" s="127" t="str">
        <f t="shared" si="192"/>
        <v>-</v>
      </c>
      <c r="AT50" s="127" t="str">
        <f t="shared" si="192"/>
        <v>-</v>
      </c>
      <c r="AU50" s="127" t="str">
        <f t="shared" si="192"/>
        <v>-</v>
      </c>
      <c r="AV50" s="127" t="str">
        <f t="shared" si="192"/>
        <v>-</v>
      </c>
      <c r="AW50" s="127" t="str">
        <f t="shared" si="192"/>
        <v>-</v>
      </c>
      <c r="AX50" s="127" t="str">
        <f t="shared" si="192"/>
        <v>-</v>
      </c>
      <c r="AY50" s="127" t="str">
        <f t="shared" si="192"/>
        <v>-</v>
      </c>
      <c r="AZ50" s="127" t="str">
        <f t="shared" si="192"/>
        <v>-</v>
      </c>
      <c r="BB50" s="127" t="str">
        <f t="shared" ref="BB50:BM50" si="193">IF(ISERROR(SEARCH(BB$7,$E50,1)),"-",IF(COUNTIF($E50,BB$7)=1,1,IF(ISERROR(SEARCH(CONCATENATE(BB$7,","),$E50,1)),IF(ISERROR(SEARCH(CONCATENATE(",",BB$7),$E50,1)),"-",1),1)))</f>
        <v>-</v>
      </c>
      <c r="BC50" s="127" t="str">
        <f t="shared" si="193"/>
        <v>-</v>
      </c>
      <c r="BD50" s="127" t="str">
        <f t="shared" si="193"/>
        <v>-</v>
      </c>
      <c r="BE50" s="127" t="str">
        <f t="shared" si="193"/>
        <v>-</v>
      </c>
      <c r="BF50" s="127" t="str">
        <f t="shared" si="193"/>
        <v>-</v>
      </c>
      <c r="BG50" s="127" t="str">
        <f t="shared" si="193"/>
        <v>-</v>
      </c>
      <c r="BH50" s="127" t="str">
        <f t="shared" si="193"/>
        <v>-</v>
      </c>
      <c r="BI50" s="127" t="str">
        <f t="shared" si="193"/>
        <v>-</v>
      </c>
      <c r="BJ50" s="127" t="str">
        <f t="shared" si="193"/>
        <v>-</v>
      </c>
      <c r="BK50" s="127" t="str">
        <f t="shared" si="193"/>
        <v>-</v>
      </c>
      <c r="BL50" s="127" t="str">
        <f t="shared" si="193"/>
        <v>-</v>
      </c>
      <c r="BM50" s="127" t="str">
        <f t="shared" si="193"/>
        <v>-</v>
      </c>
      <c r="BO50" s="127" t="str">
        <f t="shared" ref="BO50:BZ50" si="194">IF(ISERROR(SEARCH(BO$7,$F50,1)),"-",IF(COUNTIF($F50,BO$7)=1,1,IF(ISERROR(SEARCH(CONCATENATE(BO$7,","),$F50,1)),IF(ISERROR(SEARCH(CONCATENATE(",",BO$7),$F50,1)),"-",1),1)))</f>
        <v>-</v>
      </c>
      <c r="BP50" s="127" t="str">
        <f t="shared" si="194"/>
        <v>-</v>
      </c>
      <c r="BQ50" s="127" t="str">
        <f t="shared" si="194"/>
        <v>-</v>
      </c>
      <c r="BR50" s="127" t="str">
        <f t="shared" si="194"/>
        <v>-</v>
      </c>
      <c r="BS50" s="127" t="str">
        <f t="shared" si="194"/>
        <v>-</v>
      </c>
      <c r="BT50" s="127" t="str">
        <f t="shared" si="194"/>
        <v>-</v>
      </c>
      <c r="BU50" s="127" t="str">
        <f t="shared" si="194"/>
        <v>-</v>
      </c>
      <c r="BV50" s="127" t="str">
        <f t="shared" si="194"/>
        <v>-</v>
      </c>
      <c r="BW50" s="127" t="str">
        <f t="shared" si="194"/>
        <v>-</v>
      </c>
      <c r="BX50" s="127" t="str">
        <f t="shared" si="194"/>
        <v>-</v>
      </c>
      <c r="BY50" s="127" t="str">
        <f t="shared" si="194"/>
        <v>-</v>
      </c>
      <c r="BZ50" s="127" t="str">
        <f t="shared" si="194"/>
        <v>-</v>
      </c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</row>
    <row r="51" spans="1:91" ht="12.75" customHeight="1">
      <c r="A51" s="139">
        <v>19</v>
      </c>
      <c r="B51" s="103" t="s">
        <v>239</v>
      </c>
      <c r="C51" s="111"/>
      <c r="D51" s="111">
        <v>11</v>
      </c>
      <c r="E51" s="111"/>
      <c r="F51" s="111"/>
      <c r="G51" s="111"/>
      <c r="H51" s="126">
        <f t="shared" si="93"/>
        <v>59.259259259259252</v>
      </c>
      <c r="I51" s="103">
        <f t="shared" si="158"/>
        <v>54</v>
      </c>
      <c r="J51" s="103">
        <f t="shared" si="121"/>
        <v>32</v>
      </c>
      <c r="K51" s="103">
        <v>18</v>
      </c>
      <c r="L51" s="103"/>
      <c r="M51" s="103">
        <v>14</v>
      </c>
      <c r="N51" s="103">
        <v>22</v>
      </c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>
        <v>4</v>
      </c>
      <c r="Z51" s="103"/>
      <c r="AB51" s="133" t="str">
        <f t="shared" ref="AB51:AM51" si="195">IF(ISERROR(SEARCH(AB$7,$C51,1)),"-",IF(COUNTIF($C51,AB$7)=1,1,IF(ISERROR(SEARCH(CONCATENATE(AB$7,","),$C51,1)),IF(ISERROR(SEARCH(CONCATENATE(",",AB$7),$C51,1)),"-",1),1)))</f>
        <v>-</v>
      </c>
      <c r="AC51" s="133" t="str">
        <f t="shared" si="195"/>
        <v>-</v>
      </c>
      <c r="AD51" s="133" t="str">
        <f t="shared" si="195"/>
        <v>-</v>
      </c>
      <c r="AE51" s="133" t="str">
        <f t="shared" si="195"/>
        <v>-</v>
      </c>
      <c r="AF51" s="133" t="str">
        <f t="shared" si="195"/>
        <v>-</v>
      </c>
      <c r="AG51" s="133" t="str">
        <f t="shared" si="195"/>
        <v>-</v>
      </c>
      <c r="AH51" s="133" t="str">
        <f t="shared" si="195"/>
        <v>-</v>
      </c>
      <c r="AI51" s="133" t="str">
        <f t="shared" si="195"/>
        <v>-</v>
      </c>
      <c r="AJ51" s="133" t="str">
        <f t="shared" si="195"/>
        <v>-</v>
      </c>
      <c r="AK51" s="133" t="str">
        <f t="shared" si="195"/>
        <v>-</v>
      </c>
      <c r="AL51" s="133" t="str">
        <f t="shared" si="195"/>
        <v>-</v>
      </c>
      <c r="AM51" s="133" t="str">
        <f t="shared" si="195"/>
        <v>-</v>
      </c>
      <c r="AO51" s="127" t="str">
        <f t="shared" ref="AO51:AZ51" si="196">IF(ISERROR(SEARCH(AO$7,$D51,1)),"-",IF(COUNTIF($D51,AO$7)=1,1,IF(ISERROR(SEARCH(CONCATENATE(AO$7,","),$D51,1)),IF(ISERROR(SEARCH(CONCATENATE(",",AO$7),$D51,1)),"-",1),1)))</f>
        <v>-</v>
      </c>
      <c r="AP51" s="127" t="str">
        <f t="shared" si="196"/>
        <v>-</v>
      </c>
      <c r="AQ51" s="127" t="str">
        <f t="shared" si="196"/>
        <v>-</v>
      </c>
      <c r="AR51" s="127" t="str">
        <f t="shared" si="196"/>
        <v>-</v>
      </c>
      <c r="AS51" s="127" t="str">
        <f t="shared" si="196"/>
        <v>-</v>
      </c>
      <c r="AT51" s="127" t="str">
        <f t="shared" si="196"/>
        <v>-</v>
      </c>
      <c r="AU51" s="127" t="str">
        <f t="shared" si="196"/>
        <v>-</v>
      </c>
      <c r="AV51" s="127" t="str">
        <f t="shared" si="196"/>
        <v>-</v>
      </c>
      <c r="AW51" s="127" t="str">
        <f t="shared" si="196"/>
        <v>-</v>
      </c>
      <c r="AX51" s="127" t="str">
        <f t="shared" si="196"/>
        <v>-</v>
      </c>
      <c r="AY51" s="127">
        <f t="shared" si="196"/>
        <v>1</v>
      </c>
      <c r="AZ51" s="127" t="str">
        <f t="shared" si="196"/>
        <v>-</v>
      </c>
      <c r="BB51" s="127" t="str">
        <f t="shared" ref="BB51:BM51" si="197">IF(ISERROR(SEARCH(BB$7,$E51,1)),"-",IF(COUNTIF($E51,BB$7)=1,1,IF(ISERROR(SEARCH(CONCATENATE(BB$7,","),$E51,1)),IF(ISERROR(SEARCH(CONCATENATE(",",BB$7),$E51,1)),"-",1),1)))</f>
        <v>-</v>
      </c>
      <c r="BC51" s="127" t="str">
        <f t="shared" si="197"/>
        <v>-</v>
      </c>
      <c r="BD51" s="127" t="str">
        <f t="shared" si="197"/>
        <v>-</v>
      </c>
      <c r="BE51" s="127" t="str">
        <f t="shared" si="197"/>
        <v>-</v>
      </c>
      <c r="BF51" s="127" t="str">
        <f t="shared" si="197"/>
        <v>-</v>
      </c>
      <c r="BG51" s="127" t="str">
        <f t="shared" si="197"/>
        <v>-</v>
      </c>
      <c r="BH51" s="127" t="str">
        <f t="shared" si="197"/>
        <v>-</v>
      </c>
      <c r="BI51" s="127" t="str">
        <f t="shared" si="197"/>
        <v>-</v>
      </c>
      <c r="BJ51" s="127" t="str">
        <f t="shared" si="197"/>
        <v>-</v>
      </c>
      <c r="BK51" s="127" t="str">
        <f t="shared" si="197"/>
        <v>-</v>
      </c>
      <c r="BL51" s="127" t="str">
        <f t="shared" si="197"/>
        <v>-</v>
      </c>
      <c r="BM51" s="127" t="str">
        <f t="shared" si="197"/>
        <v>-</v>
      </c>
      <c r="BO51" s="127" t="str">
        <f t="shared" ref="BO51:BZ51" si="198">IF(ISERROR(SEARCH(BO$7,$F51,1)),"-",IF(COUNTIF($F51,BO$7)=1,1,IF(ISERROR(SEARCH(CONCATENATE(BO$7,","),$F51,1)),IF(ISERROR(SEARCH(CONCATENATE(",",BO$7),$F51,1)),"-",1),1)))</f>
        <v>-</v>
      </c>
      <c r="BP51" s="127" t="str">
        <f t="shared" si="198"/>
        <v>-</v>
      </c>
      <c r="BQ51" s="127" t="str">
        <f t="shared" si="198"/>
        <v>-</v>
      </c>
      <c r="BR51" s="127" t="str">
        <f t="shared" si="198"/>
        <v>-</v>
      </c>
      <c r="BS51" s="127" t="str">
        <f t="shared" si="198"/>
        <v>-</v>
      </c>
      <c r="BT51" s="127" t="str">
        <f t="shared" si="198"/>
        <v>-</v>
      </c>
      <c r="BU51" s="127" t="str">
        <f t="shared" si="198"/>
        <v>-</v>
      </c>
      <c r="BV51" s="127" t="str">
        <f t="shared" si="198"/>
        <v>-</v>
      </c>
      <c r="BW51" s="127" t="str">
        <f t="shared" si="198"/>
        <v>-</v>
      </c>
      <c r="BX51" s="127" t="str">
        <f t="shared" si="198"/>
        <v>-</v>
      </c>
      <c r="BY51" s="127" t="str">
        <f t="shared" si="198"/>
        <v>-</v>
      </c>
      <c r="BZ51" s="127" t="str">
        <f t="shared" si="198"/>
        <v>-</v>
      </c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</row>
    <row r="52" spans="1:91" ht="12.75" customHeight="1">
      <c r="A52" s="139">
        <v>20</v>
      </c>
      <c r="B52" s="103" t="s">
        <v>240</v>
      </c>
      <c r="C52" s="111"/>
      <c r="D52" s="111">
        <v>12</v>
      </c>
      <c r="E52" s="111"/>
      <c r="F52" s="111"/>
      <c r="G52" s="111"/>
      <c r="H52" s="126">
        <f t="shared" si="93"/>
        <v>40.74074074074074</v>
      </c>
      <c r="I52" s="103">
        <f t="shared" si="158"/>
        <v>54</v>
      </c>
      <c r="J52" s="103">
        <f t="shared" si="121"/>
        <v>22</v>
      </c>
      <c r="K52" s="103">
        <v>22</v>
      </c>
      <c r="L52" s="103"/>
      <c r="M52" s="103"/>
      <c r="N52" s="103">
        <v>32</v>
      </c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>
        <v>2</v>
      </c>
      <c r="AB52" s="133" t="str">
        <f t="shared" ref="AB52:AM52" si="199">IF(ISERROR(SEARCH(AB$7,$C52,1)),"-",IF(COUNTIF($C52,AB$7)=1,1,IF(ISERROR(SEARCH(CONCATENATE(AB$7,","),$C52,1)),IF(ISERROR(SEARCH(CONCATENATE(",",AB$7),$C52,1)),"-",1),1)))</f>
        <v>-</v>
      </c>
      <c r="AC52" s="133" t="str">
        <f t="shared" si="199"/>
        <v>-</v>
      </c>
      <c r="AD52" s="133" t="str">
        <f t="shared" si="199"/>
        <v>-</v>
      </c>
      <c r="AE52" s="133" t="str">
        <f t="shared" si="199"/>
        <v>-</v>
      </c>
      <c r="AF52" s="133" t="str">
        <f t="shared" si="199"/>
        <v>-</v>
      </c>
      <c r="AG52" s="133" t="str">
        <f t="shared" si="199"/>
        <v>-</v>
      </c>
      <c r="AH52" s="133" t="str">
        <f t="shared" si="199"/>
        <v>-</v>
      </c>
      <c r="AI52" s="133" t="str">
        <f t="shared" si="199"/>
        <v>-</v>
      </c>
      <c r="AJ52" s="133" t="str">
        <f t="shared" si="199"/>
        <v>-</v>
      </c>
      <c r="AK52" s="133" t="str">
        <f t="shared" si="199"/>
        <v>-</v>
      </c>
      <c r="AL52" s="133" t="str">
        <f t="shared" si="199"/>
        <v>-</v>
      </c>
      <c r="AM52" s="133" t="str">
        <f t="shared" si="199"/>
        <v>-</v>
      </c>
      <c r="AO52" s="127" t="str">
        <f t="shared" ref="AO52:AZ52" si="200">IF(ISERROR(SEARCH(AO$7,$D52,1)),"-",IF(COUNTIF($D52,AO$7)=1,1,IF(ISERROR(SEARCH(CONCATENATE(AO$7,","),$D52,1)),IF(ISERROR(SEARCH(CONCATENATE(",",AO$7),$D52,1)),"-",1),1)))</f>
        <v>-</v>
      </c>
      <c r="AP52" s="127" t="str">
        <f t="shared" si="200"/>
        <v>-</v>
      </c>
      <c r="AQ52" s="127" t="str">
        <f t="shared" si="200"/>
        <v>-</v>
      </c>
      <c r="AR52" s="127" t="str">
        <f t="shared" si="200"/>
        <v>-</v>
      </c>
      <c r="AS52" s="127" t="str">
        <f t="shared" si="200"/>
        <v>-</v>
      </c>
      <c r="AT52" s="127" t="str">
        <f t="shared" si="200"/>
        <v>-</v>
      </c>
      <c r="AU52" s="127" t="str">
        <f t="shared" si="200"/>
        <v>-</v>
      </c>
      <c r="AV52" s="127" t="str">
        <f t="shared" si="200"/>
        <v>-</v>
      </c>
      <c r="AW52" s="127" t="str">
        <f t="shared" si="200"/>
        <v>-</v>
      </c>
      <c r="AX52" s="127" t="str">
        <f t="shared" si="200"/>
        <v>-</v>
      </c>
      <c r="AY52" s="127" t="str">
        <f t="shared" si="200"/>
        <v>-</v>
      </c>
      <c r="AZ52" s="127">
        <f t="shared" si="200"/>
        <v>1</v>
      </c>
      <c r="BB52" s="127" t="str">
        <f t="shared" ref="BB52:BM52" si="201">IF(ISERROR(SEARCH(BB$7,$E52,1)),"-",IF(COUNTIF($E52,BB$7)=1,1,IF(ISERROR(SEARCH(CONCATENATE(BB$7,","),$E52,1)),IF(ISERROR(SEARCH(CONCATENATE(",",BB$7),$E52,1)),"-",1),1)))</f>
        <v>-</v>
      </c>
      <c r="BC52" s="127" t="str">
        <f t="shared" si="201"/>
        <v>-</v>
      </c>
      <c r="BD52" s="127" t="str">
        <f t="shared" si="201"/>
        <v>-</v>
      </c>
      <c r="BE52" s="127" t="str">
        <f t="shared" si="201"/>
        <v>-</v>
      </c>
      <c r="BF52" s="127" t="str">
        <f t="shared" si="201"/>
        <v>-</v>
      </c>
      <c r="BG52" s="127" t="str">
        <f t="shared" si="201"/>
        <v>-</v>
      </c>
      <c r="BH52" s="127" t="str">
        <f t="shared" si="201"/>
        <v>-</v>
      </c>
      <c r="BI52" s="127" t="str">
        <f t="shared" si="201"/>
        <v>-</v>
      </c>
      <c r="BJ52" s="127" t="str">
        <f t="shared" si="201"/>
        <v>-</v>
      </c>
      <c r="BK52" s="127" t="str">
        <f t="shared" si="201"/>
        <v>-</v>
      </c>
      <c r="BL52" s="127" t="str">
        <f t="shared" si="201"/>
        <v>-</v>
      </c>
      <c r="BM52" s="127" t="str">
        <f t="shared" si="201"/>
        <v>-</v>
      </c>
      <c r="BO52" s="127" t="str">
        <f t="shared" ref="BO52:BZ52" si="202">IF(ISERROR(SEARCH(BO$7,$F52,1)),"-",IF(COUNTIF($F52,BO$7)=1,1,IF(ISERROR(SEARCH(CONCATENATE(BO$7,","),$F52,1)),IF(ISERROR(SEARCH(CONCATENATE(",",BO$7),$F52,1)),"-",1),1)))</f>
        <v>-</v>
      </c>
      <c r="BP52" s="127" t="str">
        <f t="shared" si="202"/>
        <v>-</v>
      </c>
      <c r="BQ52" s="127" t="str">
        <f t="shared" si="202"/>
        <v>-</v>
      </c>
      <c r="BR52" s="127" t="str">
        <f t="shared" si="202"/>
        <v>-</v>
      </c>
      <c r="BS52" s="127" t="str">
        <f t="shared" si="202"/>
        <v>-</v>
      </c>
      <c r="BT52" s="127" t="str">
        <f t="shared" si="202"/>
        <v>-</v>
      </c>
      <c r="BU52" s="127" t="str">
        <f t="shared" si="202"/>
        <v>-</v>
      </c>
      <c r="BV52" s="127" t="str">
        <f t="shared" si="202"/>
        <v>-</v>
      </c>
      <c r="BW52" s="127" t="str">
        <f t="shared" si="202"/>
        <v>-</v>
      </c>
      <c r="BX52" s="127" t="str">
        <f t="shared" si="202"/>
        <v>-</v>
      </c>
      <c r="BY52" s="127" t="str">
        <f t="shared" si="202"/>
        <v>-</v>
      </c>
      <c r="BZ52" s="127" t="str">
        <f t="shared" si="202"/>
        <v>-</v>
      </c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</row>
    <row r="53" spans="1:91" ht="12.75" customHeight="1">
      <c r="A53" s="139">
        <v>21</v>
      </c>
      <c r="B53" s="134" t="s">
        <v>241</v>
      </c>
      <c r="C53" s="111"/>
      <c r="D53" s="111">
        <v>10</v>
      </c>
      <c r="E53" s="111"/>
      <c r="F53" s="111"/>
      <c r="G53" s="111"/>
      <c r="H53" s="126">
        <f t="shared" si="93"/>
        <v>51.851851851851848</v>
      </c>
      <c r="I53" s="103">
        <f t="shared" si="158"/>
        <v>54</v>
      </c>
      <c r="J53" s="103">
        <f t="shared" si="121"/>
        <v>28</v>
      </c>
      <c r="K53" s="103">
        <v>16</v>
      </c>
      <c r="L53" s="103">
        <v>12</v>
      </c>
      <c r="M53" s="103"/>
      <c r="N53" s="103">
        <v>26</v>
      </c>
      <c r="O53" s="103"/>
      <c r="P53" s="103"/>
      <c r="Q53" s="103"/>
      <c r="R53" s="103"/>
      <c r="S53" s="103"/>
      <c r="T53" s="103"/>
      <c r="U53" s="103"/>
      <c r="V53" s="103"/>
      <c r="W53" s="103"/>
      <c r="X53" s="103">
        <v>2</v>
      </c>
      <c r="Y53" s="103"/>
      <c r="Z53" s="103"/>
      <c r="AB53" s="133" t="str">
        <f t="shared" ref="AB53:AM53" si="203">IF(ISERROR(SEARCH(AB$7,$C53,1)),"-",IF(COUNTIF($C53,AB$7)=1,1,IF(ISERROR(SEARCH(CONCATENATE(AB$7,","),$C53,1)),IF(ISERROR(SEARCH(CONCATENATE(",",AB$7),$C53,1)),"-",1),1)))</f>
        <v>-</v>
      </c>
      <c r="AC53" s="133" t="str">
        <f t="shared" si="203"/>
        <v>-</v>
      </c>
      <c r="AD53" s="133" t="str">
        <f t="shared" si="203"/>
        <v>-</v>
      </c>
      <c r="AE53" s="133" t="str">
        <f t="shared" si="203"/>
        <v>-</v>
      </c>
      <c r="AF53" s="133" t="str">
        <f t="shared" si="203"/>
        <v>-</v>
      </c>
      <c r="AG53" s="133" t="str">
        <f t="shared" si="203"/>
        <v>-</v>
      </c>
      <c r="AH53" s="133" t="str">
        <f t="shared" si="203"/>
        <v>-</v>
      </c>
      <c r="AI53" s="133" t="str">
        <f t="shared" si="203"/>
        <v>-</v>
      </c>
      <c r="AJ53" s="133" t="str">
        <f t="shared" si="203"/>
        <v>-</v>
      </c>
      <c r="AK53" s="133" t="str">
        <f t="shared" si="203"/>
        <v>-</v>
      </c>
      <c r="AL53" s="133" t="str">
        <f t="shared" si="203"/>
        <v>-</v>
      </c>
      <c r="AM53" s="133" t="str">
        <f t="shared" si="203"/>
        <v>-</v>
      </c>
      <c r="AO53" s="127" t="str">
        <f t="shared" ref="AO53:AZ53" si="204">IF(ISERROR(SEARCH(AO$7,$D53,1)),"-",IF(COUNTIF($D53,AO$7)=1,1,IF(ISERROR(SEARCH(CONCATENATE(AO$7,","),$D53,1)),IF(ISERROR(SEARCH(CONCATENATE(",",AO$7),$D53,1)),"-",1),1)))</f>
        <v>-</v>
      </c>
      <c r="AP53" s="127" t="str">
        <f t="shared" si="204"/>
        <v>-</v>
      </c>
      <c r="AQ53" s="127" t="str">
        <f t="shared" si="204"/>
        <v>-</v>
      </c>
      <c r="AR53" s="127" t="str">
        <f t="shared" si="204"/>
        <v>-</v>
      </c>
      <c r="AS53" s="127" t="str">
        <f t="shared" si="204"/>
        <v>-</v>
      </c>
      <c r="AT53" s="127" t="str">
        <f t="shared" si="204"/>
        <v>-</v>
      </c>
      <c r="AU53" s="127" t="str">
        <f t="shared" si="204"/>
        <v>-</v>
      </c>
      <c r="AV53" s="127" t="str">
        <f t="shared" si="204"/>
        <v>-</v>
      </c>
      <c r="AW53" s="127" t="str">
        <f t="shared" si="204"/>
        <v>-</v>
      </c>
      <c r="AX53" s="127">
        <f t="shared" si="204"/>
        <v>1</v>
      </c>
      <c r="AY53" s="127" t="str">
        <f t="shared" si="204"/>
        <v>-</v>
      </c>
      <c r="AZ53" s="127" t="str">
        <f t="shared" si="204"/>
        <v>-</v>
      </c>
      <c r="BB53" s="127" t="str">
        <f t="shared" ref="BB53:BM53" si="205">IF(ISERROR(SEARCH(BB$7,$E53,1)),"-",IF(COUNTIF($E53,BB$7)=1,1,IF(ISERROR(SEARCH(CONCATENATE(BB$7,","),$E53,1)),IF(ISERROR(SEARCH(CONCATENATE(",",BB$7),$E53,1)),"-",1),1)))</f>
        <v>-</v>
      </c>
      <c r="BC53" s="127" t="str">
        <f t="shared" si="205"/>
        <v>-</v>
      </c>
      <c r="BD53" s="127" t="str">
        <f t="shared" si="205"/>
        <v>-</v>
      </c>
      <c r="BE53" s="127" t="str">
        <f t="shared" si="205"/>
        <v>-</v>
      </c>
      <c r="BF53" s="127" t="str">
        <f t="shared" si="205"/>
        <v>-</v>
      </c>
      <c r="BG53" s="127" t="str">
        <f t="shared" si="205"/>
        <v>-</v>
      </c>
      <c r="BH53" s="127" t="str">
        <f t="shared" si="205"/>
        <v>-</v>
      </c>
      <c r="BI53" s="127" t="str">
        <f t="shared" si="205"/>
        <v>-</v>
      </c>
      <c r="BJ53" s="127" t="str">
        <f t="shared" si="205"/>
        <v>-</v>
      </c>
      <c r="BK53" s="127" t="str">
        <f t="shared" si="205"/>
        <v>-</v>
      </c>
      <c r="BL53" s="127" t="str">
        <f t="shared" si="205"/>
        <v>-</v>
      </c>
      <c r="BM53" s="127" t="str">
        <f t="shared" si="205"/>
        <v>-</v>
      </c>
      <c r="BO53" s="127" t="str">
        <f t="shared" ref="BO53:BZ53" si="206">IF(ISERROR(SEARCH(BO$7,$F53,1)),"-",IF(COUNTIF($F53,BO$7)=1,1,IF(ISERROR(SEARCH(CONCATENATE(BO$7,","),$F53,1)),IF(ISERROR(SEARCH(CONCATENATE(",",BO$7),$F53,1)),"-",1),1)))</f>
        <v>-</v>
      </c>
      <c r="BP53" s="127" t="str">
        <f t="shared" si="206"/>
        <v>-</v>
      </c>
      <c r="BQ53" s="127" t="str">
        <f t="shared" si="206"/>
        <v>-</v>
      </c>
      <c r="BR53" s="127" t="str">
        <f t="shared" si="206"/>
        <v>-</v>
      </c>
      <c r="BS53" s="127" t="str">
        <f t="shared" si="206"/>
        <v>-</v>
      </c>
      <c r="BT53" s="127" t="str">
        <f t="shared" si="206"/>
        <v>-</v>
      </c>
      <c r="BU53" s="127" t="str">
        <f t="shared" si="206"/>
        <v>-</v>
      </c>
      <c r="BV53" s="127" t="str">
        <f t="shared" si="206"/>
        <v>-</v>
      </c>
      <c r="BW53" s="127" t="str">
        <f t="shared" si="206"/>
        <v>-</v>
      </c>
      <c r="BX53" s="127" t="str">
        <f t="shared" si="206"/>
        <v>-</v>
      </c>
      <c r="BY53" s="127" t="str">
        <f t="shared" si="206"/>
        <v>-</v>
      </c>
      <c r="BZ53" s="127" t="str">
        <f t="shared" si="206"/>
        <v>-</v>
      </c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</row>
    <row r="54" spans="1:91" ht="12.75" customHeight="1">
      <c r="A54" s="139">
        <v>22</v>
      </c>
      <c r="B54" s="103" t="s">
        <v>242</v>
      </c>
      <c r="C54" s="111"/>
      <c r="D54" s="111">
        <v>8</v>
      </c>
      <c r="E54" s="111"/>
      <c r="F54" s="111">
        <v>8</v>
      </c>
      <c r="G54" s="111"/>
      <c r="H54" s="126">
        <f t="shared" si="93"/>
        <v>59.259259259259252</v>
      </c>
      <c r="I54" s="103">
        <f t="shared" si="158"/>
        <v>54</v>
      </c>
      <c r="J54" s="103">
        <f t="shared" si="121"/>
        <v>32</v>
      </c>
      <c r="K54" s="103">
        <v>18</v>
      </c>
      <c r="L54" s="103"/>
      <c r="M54" s="103">
        <v>14</v>
      </c>
      <c r="N54" s="103">
        <v>22</v>
      </c>
      <c r="O54" s="103"/>
      <c r="P54" s="103"/>
      <c r="Q54" s="103"/>
      <c r="R54" s="103"/>
      <c r="S54" s="103"/>
      <c r="T54" s="103"/>
      <c r="U54" s="103"/>
      <c r="V54" s="103">
        <v>4</v>
      </c>
      <c r="W54" s="103"/>
      <c r="X54" s="103"/>
      <c r="Y54" s="103"/>
      <c r="Z54" s="103"/>
      <c r="AB54" s="133" t="str">
        <f t="shared" ref="AB54:AM54" si="207">IF(ISERROR(SEARCH(AB$7,$C54,1)),"-",IF(COUNTIF($C54,AB$7)=1,1,IF(ISERROR(SEARCH(CONCATENATE(AB$7,","),$C54,1)),IF(ISERROR(SEARCH(CONCATENATE(",",AB$7),$C54,1)),"-",1),1)))</f>
        <v>-</v>
      </c>
      <c r="AC54" s="133" t="str">
        <f t="shared" si="207"/>
        <v>-</v>
      </c>
      <c r="AD54" s="133" t="str">
        <f t="shared" si="207"/>
        <v>-</v>
      </c>
      <c r="AE54" s="133" t="str">
        <f t="shared" si="207"/>
        <v>-</v>
      </c>
      <c r="AF54" s="133" t="str">
        <f t="shared" si="207"/>
        <v>-</v>
      </c>
      <c r="AG54" s="133" t="str">
        <f t="shared" si="207"/>
        <v>-</v>
      </c>
      <c r="AH54" s="133" t="str">
        <f t="shared" si="207"/>
        <v>-</v>
      </c>
      <c r="AI54" s="133" t="str">
        <f t="shared" si="207"/>
        <v>-</v>
      </c>
      <c r="AJ54" s="133" t="str">
        <f t="shared" si="207"/>
        <v>-</v>
      </c>
      <c r="AK54" s="133" t="str">
        <f t="shared" si="207"/>
        <v>-</v>
      </c>
      <c r="AL54" s="133" t="str">
        <f t="shared" si="207"/>
        <v>-</v>
      </c>
      <c r="AM54" s="133" t="str">
        <f t="shared" si="207"/>
        <v>-</v>
      </c>
      <c r="AO54" s="127" t="str">
        <f t="shared" ref="AO54:AZ54" si="208">IF(ISERROR(SEARCH(AO$7,$D54,1)),"-",IF(COUNTIF($D54,AO$7)=1,1,IF(ISERROR(SEARCH(CONCATENATE(AO$7,","),$D54,1)),IF(ISERROR(SEARCH(CONCATENATE(",",AO$7),$D54,1)),"-",1),1)))</f>
        <v>-</v>
      </c>
      <c r="AP54" s="127" t="str">
        <f t="shared" si="208"/>
        <v>-</v>
      </c>
      <c r="AQ54" s="127" t="str">
        <f t="shared" si="208"/>
        <v>-</v>
      </c>
      <c r="AR54" s="127" t="str">
        <f t="shared" si="208"/>
        <v>-</v>
      </c>
      <c r="AS54" s="127" t="str">
        <f t="shared" si="208"/>
        <v>-</v>
      </c>
      <c r="AT54" s="127" t="str">
        <f t="shared" si="208"/>
        <v>-</v>
      </c>
      <c r="AU54" s="127" t="str">
        <f t="shared" si="208"/>
        <v>-</v>
      </c>
      <c r="AV54" s="127">
        <f t="shared" si="208"/>
        <v>1</v>
      </c>
      <c r="AW54" s="127" t="str">
        <f t="shared" si="208"/>
        <v>-</v>
      </c>
      <c r="AX54" s="127" t="str">
        <f t="shared" si="208"/>
        <v>-</v>
      </c>
      <c r="AY54" s="127" t="str">
        <f t="shared" si="208"/>
        <v>-</v>
      </c>
      <c r="AZ54" s="127" t="str">
        <f t="shared" si="208"/>
        <v>-</v>
      </c>
      <c r="BB54" s="127" t="str">
        <f t="shared" ref="BB54:BM54" si="209">IF(ISERROR(SEARCH(BB$7,$E54,1)),"-",IF(COUNTIF($E54,BB$7)=1,1,IF(ISERROR(SEARCH(CONCATENATE(BB$7,","),$E54,1)),IF(ISERROR(SEARCH(CONCATENATE(",",BB$7),$E54,1)),"-",1),1)))</f>
        <v>-</v>
      </c>
      <c r="BC54" s="127" t="str">
        <f t="shared" si="209"/>
        <v>-</v>
      </c>
      <c r="BD54" s="127" t="str">
        <f t="shared" si="209"/>
        <v>-</v>
      </c>
      <c r="BE54" s="127" t="str">
        <f t="shared" si="209"/>
        <v>-</v>
      </c>
      <c r="BF54" s="127" t="str">
        <f t="shared" si="209"/>
        <v>-</v>
      </c>
      <c r="BG54" s="127" t="str">
        <f t="shared" si="209"/>
        <v>-</v>
      </c>
      <c r="BH54" s="127" t="str">
        <f t="shared" si="209"/>
        <v>-</v>
      </c>
      <c r="BI54" s="127" t="str">
        <f t="shared" si="209"/>
        <v>-</v>
      </c>
      <c r="BJ54" s="127" t="str">
        <f t="shared" si="209"/>
        <v>-</v>
      </c>
      <c r="BK54" s="127" t="str">
        <f t="shared" si="209"/>
        <v>-</v>
      </c>
      <c r="BL54" s="127" t="str">
        <f t="shared" si="209"/>
        <v>-</v>
      </c>
      <c r="BM54" s="127" t="str">
        <f t="shared" si="209"/>
        <v>-</v>
      </c>
      <c r="BO54" s="127" t="str">
        <f t="shared" ref="BO54:BZ54" si="210">IF(ISERROR(SEARCH(BO$7,$F54,1)),"-",IF(COUNTIF($F54,BO$7)=1,1,IF(ISERROR(SEARCH(CONCATENATE(BO$7,","),$F54,1)),IF(ISERROR(SEARCH(CONCATENATE(",",BO$7),$F54,1)),"-",1),1)))</f>
        <v>-</v>
      </c>
      <c r="BP54" s="127" t="str">
        <f t="shared" si="210"/>
        <v>-</v>
      </c>
      <c r="BQ54" s="127" t="str">
        <f t="shared" si="210"/>
        <v>-</v>
      </c>
      <c r="BR54" s="127" t="str">
        <f t="shared" si="210"/>
        <v>-</v>
      </c>
      <c r="BS54" s="127" t="str">
        <f t="shared" si="210"/>
        <v>-</v>
      </c>
      <c r="BT54" s="127" t="str">
        <f t="shared" si="210"/>
        <v>-</v>
      </c>
      <c r="BU54" s="127" t="str">
        <f t="shared" si="210"/>
        <v>-</v>
      </c>
      <c r="BV54" s="127">
        <f t="shared" si="210"/>
        <v>1</v>
      </c>
      <c r="BW54" s="127" t="str">
        <f t="shared" si="210"/>
        <v>-</v>
      </c>
      <c r="BX54" s="127" t="str">
        <f t="shared" si="210"/>
        <v>-</v>
      </c>
      <c r="BY54" s="127" t="str">
        <f t="shared" si="210"/>
        <v>-</v>
      </c>
      <c r="BZ54" s="127" t="str">
        <f t="shared" si="210"/>
        <v>-</v>
      </c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</row>
    <row r="55" spans="1:91" ht="12.75" customHeight="1">
      <c r="A55" s="139">
        <v>23</v>
      </c>
      <c r="B55" s="103" t="s">
        <v>243</v>
      </c>
      <c r="C55" s="111"/>
      <c r="D55" s="111">
        <v>9</v>
      </c>
      <c r="E55" s="111"/>
      <c r="F55" s="111">
        <v>9</v>
      </c>
      <c r="G55" s="111"/>
      <c r="H55" s="126">
        <f t="shared" si="93"/>
        <v>66.666666666666657</v>
      </c>
      <c r="I55" s="103">
        <f t="shared" si="158"/>
        <v>54</v>
      </c>
      <c r="J55" s="103">
        <f t="shared" si="121"/>
        <v>36</v>
      </c>
      <c r="K55" s="103">
        <v>24</v>
      </c>
      <c r="L55" s="103"/>
      <c r="M55" s="103">
        <v>12</v>
      </c>
      <c r="N55" s="103">
        <v>18</v>
      </c>
      <c r="O55" s="103"/>
      <c r="P55" s="103"/>
      <c r="Q55" s="103"/>
      <c r="R55" s="103"/>
      <c r="S55" s="103"/>
      <c r="T55" s="103"/>
      <c r="U55" s="103"/>
      <c r="V55" s="103"/>
      <c r="W55" s="103">
        <v>3</v>
      </c>
      <c r="X55" s="103"/>
      <c r="Y55" s="103"/>
      <c r="Z55" s="103"/>
      <c r="AB55" s="133" t="str">
        <f t="shared" ref="AB55:AM55" si="211">IF(ISERROR(SEARCH(AB$7,$C55,1)),"-",IF(COUNTIF($C55,AB$7)=1,1,IF(ISERROR(SEARCH(CONCATENATE(AB$7,","),$C55,1)),IF(ISERROR(SEARCH(CONCATENATE(",",AB$7),$C55,1)),"-",1),1)))</f>
        <v>-</v>
      </c>
      <c r="AC55" s="133" t="str">
        <f t="shared" si="211"/>
        <v>-</v>
      </c>
      <c r="AD55" s="133" t="str">
        <f t="shared" si="211"/>
        <v>-</v>
      </c>
      <c r="AE55" s="133" t="str">
        <f t="shared" si="211"/>
        <v>-</v>
      </c>
      <c r="AF55" s="133" t="str">
        <f t="shared" si="211"/>
        <v>-</v>
      </c>
      <c r="AG55" s="133" t="str">
        <f t="shared" si="211"/>
        <v>-</v>
      </c>
      <c r="AH55" s="133" t="str">
        <f t="shared" si="211"/>
        <v>-</v>
      </c>
      <c r="AI55" s="133" t="str">
        <f t="shared" si="211"/>
        <v>-</v>
      </c>
      <c r="AJ55" s="133" t="str">
        <f t="shared" si="211"/>
        <v>-</v>
      </c>
      <c r="AK55" s="133" t="str">
        <f t="shared" si="211"/>
        <v>-</v>
      </c>
      <c r="AL55" s="133" t="str">
        <f t="shared" si="211"/>
        <v>-</v>
      </c>
      <c r="AM55" s="133" t="str">
        <f t="shared" si="211"/>
        <v>-</v>
      </c>
      <c r="AO55" s="127" t="str">
        <f t="shared" ref="AO55:AZ55" si="212">IF(ISERROR(SEARCH(AO$7,$D55,1)),"-",IF(COUNTIF($D55,AO$7)=1,1,IF(ISERROR(SEARCH(CONCATENATE(AO$7,","),$D55,1)),IF(ISERROR(SEARCH(CONCATENATE(",",AO$7),$D55,1)),"-",1),1)))</f>
        <v>-</v>
      </c>
      <c r="AP55" s="127" t="str">
        <f t="shared" si="212"/>
        <v>-</v>
      </c>
      <c r="AQ55" s="127" t="str">
        <f t="shared" si="212"/>
        <v>-</v>
      </c>
      <c r="AR55" s="127" t="str">
        <f t="shared" si="212"/>
        <v>-</v>
      </c>
      <c r="AS55" s="127" t="str">
        <f t="shared" si="212"/>
        <v>-</v>
      </c>
      <c r="AT55" s="127" t="str">
        <f t="shared" si="212"/>
        <v>-</v>
      </c>
      <c r="AU55" s="127" t="str">
        <f t="shared" si="212"/>
        <v>-</v>
      </c>
      <c r="AV55" s="127" t="str">
        <f t="shared" si="212"/>
        <v>-</v>
      </c>
      <c r="AW55" s="127">
        <f t="shared" si="212"/>
        <v>1</v>
      </c>
      <c r="AX55" s="127" t="str">
        <f t="shared" si="212"/>
        <v>-</v>
      </c>
      <c r="AY55" s="127" t="str">
        <f t="shared" si="212"/>
        <v>-</v>
      </c>
      <c r="AZ55" s="127" t="str">
        <f t="shared" si="212"/>
        <v>-</v>
      </c>
      <c r="BB55" s="127" t="str">
        <f t="shared" ref="BB55:BM55" si="213">IF(ISERROR(SEARCH(BB$7,$E55,1)),"-",IF(COUNTIF($E55,BB$7)=1,1,IF(ISERROR(SEARCH(CONCATENATE(BB$7,","),$E55,1)),IF(ISERROR(SEARCH(CONCATENATE(",",BB$7),$E55,1)),"-",1),1)))</f>
        <v>-</v>
      </c>
      <c r="BC55" s="127" t="str">
        <f t="shared" si="213"/>
        <v>-</v>
      </c>
      <c r="BD55" s="127" t="str">
        <f t="shared" si="213"/>
        <v>-</v>
      </c>
      <c r="BE55" s="127" t="str">
        <f t="shared" si="213"/>
        <v>-</v>
      </c>
      <c r="BF55" s="127" t="str">
        <f t="shared" si="213"/>
        <v>-</v>
      </c>
      <c r="BG55" s="127" t="str">
        <f t="shared" si="213"/>
        <v>-</v>
      </c>
      <c r="BH55" s="127" t="str">
        <f t="shared" si="213"/>
        <v>-</v>
      </c>
      <c r="BI55" s="127" t="str">
        <f t="shared" si="213"/>
        <v>-</v>
      </c>
      <c r="BJ55" s="127" t="str">
        <f t="shared" si="213"/>
        <v>-</v>
      </c>
      <c r="BK55" s="127" t="str">
        <f t="shared" si="213"/>
        <v>-</v>
      </c>
      <c r="BL55" s="127" t="str">
        <f t="shared" si="213"/>
        <v>-</v>
      </c>
      <c r="BM55" s="127" t="str">
        <f t="shared" si="213"/>
        <v>-</v>
      </c>
      <c r="BO55" s="127" t="str">
        <f t="shared" ref="BO55:BZ55" si="214">IF(ISERROR(SEARCH(BO$7,$F55,1)),"-",IF(COUNTIF($F55,BO$7)=1,1,IF(ISERROR(SEARCH(CONCATENATE(BO$7,","),$F55,1)),IF(ISERROR(SEARCH(CONCATENATE(",",BO$7),$F55,1)),"-",1),1)))</f>
        <v>-</v>
      </c>
      <c r="BP55" s="127" t="str">
        <f t="shared" si="214"/>
        <v>-</v>
      </c>
      <c r="BQ55" s="127" t="str">
        <f t="shared" si="214"/>
        <v>-</v>
      </c>
      <c r="BR55" s="127" t="str">
        <f t="shared" si="214"/>
        <v>-</v>
      </c>
      <c r="BS55" s="127" t="str">
        <f t="shared" si="214"/>
        <v>-</v>
      </c>
      <c r="BT55" s="127" t="str">
        <f t="shared" si="214"/>
        <v>-</v>
      </c>
      <c r="BU55" s="127" t="str">
        <f t="shared" si="214"/>
        <v>-</v>
      </c>
      <c r="BV55" s="127" t="str">
        <f t="shared" si="214"/>
        <v>-</v>
      </c>
      <c r="BW55" s="127">
        <f t="shared" si="214"/>
        <v>1</v>
      </c>
      <c r="BX55" s="127" t="str">
        <f t="shared" si="214"/>
        <v>-</v>
      </c>
      <c r="BY55" s="127" t="str">
        <f t="shared" si="214"/>
        <v>-</v>
      </c>
      <c r="BZ55" s="127" t="str">
        <f t="shared" si="214"/>
        <v>-</v>
      </c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</row>
    <row r="56" spans="1:91" ht="12.75" customHeight="1">
      <c r="A56" s="76">
        <v>4</v>
      </c>
      <c r="B56" s="76" t="s">
        <v>244</v>
      </c>
      <c r="C56" s="76"/>
      <c r="D56" s="76"/>
      <c r="E56" s="76"/>
      <c r="F56" s="76"/>
      <c r="G56" s="76"/>
      <c r="H56" s="131">
        <f t="shared" si="93"/>
        <v>55.938697318007655</v>
      </c>
      <c r="I56" s="76">
        <f t="shared" ref="I56:Z56" si="215">SUM(I57:I64)</f>
        <v>783</v>
      </c>
      <c r="J56" s="76">
        <f t="shared" si="215"/>
        <v>438</v>
      </c>
      <c r="K56" s="76">
        <f t="shared" si="215"/>
        <v>248</v>
      </c>
      <c r="L56" s="76">
        <f t="shared" si="215"/>
        <v>50</v>
      </c>
      <c r="M56" s="76">
        <f t="shared" si="215"/>
        <v>140</v>
      </c>
      <c r="N56" s="76">
        <f t="shared" si="215"/>
        <v>345</v>
      </c>
      <c r="O56" s="76">
        <f t="shared" si="215"/>
        <v>0</v>
      </c>
      <c r="P56" s="76">
        <f t="shared" si="215"/>
        <v>0</v>
      </c>
      <c r="Q56" s="76">
        <f t="shared" si="215"/>
        <v>4</v>
      </c>
      <c r="R56" s="76">
        <f t="shared" si="215"/>
        <v>0</v>
      </c>
      <c r="S56" s="76">
        <f t="shared" si="215"/>
        <v>4</v>
      </c>
      <c r="T56" s="76">
        <f t="shared" si="215"/>
        <v>0</v>
      </c>
      <c r="U56" s="76">
        <f t="shared" si="215"/>
        <v>7</v>
      </c>
      <c r="V56" s="76">
        <f t="shared" si="215"/>
        <v>10</v>
      </c>
      <c r="W56" s="76">
        <f t="shared" si="215"/>
        <v>4</v>
      </c>
      <c r="X56" s="76">
        <f t="shared" si="215"/>
        <v>3</v>
      </c>
      <c r="Y56" s="76">
        <f t="shared" si="215"/>
        <v>3</v>
      </c>
      <c r="Z56" s="76">
        <f t="shared" si="215"/>
        <v>6</v>
      </c>
      <c r="AB56" s="124">
        <f t="shared" ref="AB56:AM56" si="216">SUM(AB57:AB64)</f>
        <v>0</v>
      </c>
      <c r="AC56" s="124">
        <f t="shared" si="216"/>
        <v>0</v>
      </c>
      <c r="AD56" s="124">
        <f t="shared" si="216"/>
        <v>1</v>
      </c>
      <c r="AE56" s="124">
        <f t="shared" si="216"/>
        <v>0</v>
      </c>
      <c r="AF56" s="124">
        <f t="shared" si="216"/>
        <v>1</v>
      </c>
      <c r="AG56" s="124">
        <f t="shared" si="216"/>
        <v>0</v>
      </c>
      <c r="AH56" s="124">
        <f t="shared" si="216"/>
        <v>2</v>
      </c>
      <c r="AI56" s="124">
        <f t="shared" si="216"/>
        <v>1</v>
      </c>
      <c r="AJ56" s="124">
        <f t="shared" si="216"/>
        <v>1</v>
      </c>
      <c r="AK56" s="124">
        <f t="shared" si="216"/>
        <v>1</v>
      </c>
      <c r="AL56" s="124">
        <f t="shared" si="216"/>
        <v>0</v>
      </c>
      <c r="AM56" s="124">
        <f t="shared" si="216"/>
        <v>0</v>
      </c>
      <c r="AO56" s="124">
        <f t="shared" ref="AO56:AZ56" si="217">SUM(AO57:AO64)</f>
        <v>0</v>
      </c>
      <c r="AP56" s="124">
        <f t="shared" si="217"/>
        <v>0</v>
      </c>
      <c r="AQ56" s="124">
        <f t="shared" si="217"/>
        <v>0</v>
      </c>
      <c r="AR56" s="124">
        <f t="shared" si="217"/>
        <v>0</v>
      </c>
      <c r="AS56" s="124">
        <f t="shared" si="217"/>
        <v>0</v>
      </c>
      <c r="AT56" s="124">
        <f t="shared" si="217"/>
        <v>0</v>
      </c>
      <c r="AU56" s="124">
        <f t="shared" si="217"/>
        <v>0</v>
      </c>
      <c r="AV56" s="124">
        <f t="shared" si="217"/>
        <v>0</v>
      </c>
      <c r="AW56" s="124">
        <f t="shared" si="217"/>
        <v>0</v>
      </c>
      <c r="AX56" s="124">
        <f t="shared" si="217"/>
        <v>0</v>
      </c>
      <c r="AY56" s="124">
        <f t="shared" si="217"/>
        <v>1</v>
      </c>
      <c r="AZ56" s="124">
        <f t="shared" si="217"/>
        <v>1</v>
      </c>
      <c r="BB56" s="124">
        <f t="shared" ref="BB56:BM56" si="218">SUM(BB57:BB64)</f>
        <v>0</v>
      </c>
      <c r="BC56" s="124">
        <f t="shared" si="218"/>
        <v>0</v>
      </c>
      <c r="BD56" s="124">
        <f t="shared" si="218"/>
        <v>0</v>
      </c>
      <c r="BE56" s="124">
        <f t="shared" si="218"/>
        <v>0</v>
      </c>
      <c r="BF56" s="124">
        <f t="shared" si="218"/>
        <v>0</v>
      </c>
      <c r="BG56" s="124">
        <f t="shared" si="218"/>
        <v>0</v>
      </c>
      <c r="BH56" s="124">
        <f t="shared" si="218"/>
        <v>0</v>
      </c>
      <c r="BI56" s="124">
        <f t="shared" si="218"/>
        <v>1</v>
      </c>
      <c r="BJ56" s="124">
        <f t="shared" si="218"/>
        <v>0</v>
      </c>
      <c r="BK56" s="124">
        <f t="shared" si="218"/>
        <v>0</v>
      </c>
      <c r="BL56" s="124">
        <f t="shared" si="218"/>
        <v>0</v>
      </c>
      <c r="BM56" s="124">
        <f t="shared" si="218"/>
        <v>0</v>
      </c>
      <c r="BO56" s="124">
        <f t="shared" ref="BO56:BZ56" si="219">SUM(BO57:BO64)</f>
        <v>0</v>
      </c>
      <c r="BP56" s="124">
        <f t="shared" si="219"/>
        <v>0</v>
      </c>
      <c r="BQ56" s="124">
        <f t="shared" si="219"/>
        <v>0</v>
      </c>
      <c r="BR56" s="124">
        <f t="shared" si="219"/>
        <v>0</v>
      </c>
      <c r="BS56" s="124">
        <f t="shared" si="219"/>
        <v>0</v>
      </c>
      <c r="BT56" s="124">
        <f t="shared" si="219"/>
        <v>0</v>
      </c>
      <c r="BU56" s="124">
        <f t="shared" si="219"/>
        <v>0</v>
      </c>
      <c r="BV56" s="124">
        <f t="shared" si="219"/>
        <v>0</v>
      </c>
      <c r="BW56" s="124">
        <f t="shared" si="219"/>
        <v>0</v>
      </c>
      <c r="BX56" s="124">
        <f t="shared" si="219"/>
        <v>0</v>
      </c>
      <c r="BY56" s="124">
        <f t="shared" si="219"/>
        <v>0</v>
      </c>
      <c r="BZ56" s="124">
        <f t="shared" si="219"/>
        <v>1</v>
      </c>
      <c r="CB56" s="124">
        <f t="shared" ref="CB56:CM56" si="220">SUM(CB57:CB64)</f>
        <v>0</v>
      </c>
      <c r="CC56" s="124">
        <f t="shared" si="220"/>
        <v>0</v>
      </c>
      <c r="CD56" s="124">
        <f t="shared" si="220"/>
        <v>1</v>
      </c>
      <c r="CE56" s="124">
        <f t="shared" si="220"/>
        <v>0</v>
      </c>
      <c r="CF56" s="124">
        <f t="shared" si="220"/>
        <v>3</v>
      </c>
      <c r="CG56" s="124">
        <f t="shared" si="220"/>
        <v>0</v>
      </c>
      <c r="CH56" s="124">
        <f t="shared" si="220"/>
        <v>3</v>
      </c>
      <c r="CI56" s="124">
        <f t="shared" si="220"/>
        <v>1</v>
      </c>
      <c r="CJ56" s="124">
        <f t="shared" si="220"/>
        <v>2</v>
      </c>
      <c r="CK56" s="124">
        <f t="shared" si="220"/>
        <v>2</v>
      </c>
      <c r="CL56" s="124">
        <f t="shared" si="220"/>
        <v>0</v>
      </c>
      <c r="CM56" s="124">
        <f t="shared" si="220"/>
        <v>0</v>
      </c>
    </row>
    <row r="57" spans="1:91" ht="12.75" customHeight="1">
      <c r="A57" s="135" t="s">
        <v>245</v>
      </c>
      <c r="B57" s="103" t="s">
        <v>246</v>
      </c>
      <c r="C57" s="111"/>
      <c r="D57" s="111">
        <v>11</v>
      </c>
      <c r="E57" s="111"/>
      <c r="F57" s="111"/>
      <c r="G57" s="111"/>
      <c r="H57" s="126">
        <f t="shared" si="93"/>
        <v>44.444444444444443</v>
      </c>
      <c r="I57" s="103">
        <f t="shared" ref="I57:I64" si="221">J57+N57</f>
        <v>54</v>
      </c>
      <c r="J57" s="103">
        <f t="shared" ref="J57:J64" si="222">O57*O$6+P57*P$6+Q57*Q$6+R57*R$6+S57*S$6+T57*T$6+U57*U$6+V57*V$6+W57*W$6+X57*X$6+Y57*Y$6+Z57*Z$6</f>
        <v>24</v>
      </c>
      <c r="K57" s="103">
        <v>12</v>
      </c>
      <c r="L57" s="103">
        <v>12</v>
      </c>
      <c r="M57" s="103"/>
      <c r="N57" s="103">
        <v>30</v>
      </c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>
        <v>3</v>
      </c>
      <c r="Z57" s="103"/>
      <c r="AB57" s="133" t="str">
        <f t="shared" ref="AB57:AM57" si="223">IF(ISERROR(SEARCH(AB$7,$C57,1)),"-",IF(COUNTIF($C57,AB$7)=1,1,IF(ISERROR(SEARCH(CONCATENATE(AB$7,","),$C57,1)),IF(ISERROR(SEARCH(CONCATENATE(",",AB$7),$C57,1)),"-",1),1)))</f>
        <v>-</v>
      </c>
      <c r="AC57" s="133" t="str">
        <f t="shared" si="223"/>
        <v>-</v>
      </c>
      <c r="AD57" s="133" t="str">
        <f t="shared" si="223"/>
        <v>-</v>
      </c>
      <c r="AE57" s="133" t="str">
        <f t="shared" si="223"/>
        <v>-</v>
      </c>
      <c r="AF57" s="133" t="str">
        <f t="shared" si="223"/>
        <v>-</v>
      </c>
      <c r="AG57" s="133" t="str">
        <f t="shared" si="223"/>
        <v>-</v>
      </c>
      <c r="AH57" s="133" t="str">
        <f t="shared" si="223"/>
        <v>-</v>
      </c>
      <c r="AI57" s="133" t="str">
        <f t="shared" si="223"/>
        <v>-</v>
      </c>
      <c r="AJ57" s="133" t="str">
        <f t="shared" si="223"/>
        <v>-</v>
      </c>
      <c r="AK57" s="133" t="str">
        <f t="shared" si="223"/>
        <v>-</v>
      </c>
      <c r="AL57" s="133" t="str">
        <f t="shared" si="223"/>
        <v>-</v>
      </c>
      <c r="AM57" s="133" t="str">
        <f t="shared" si="223"/>
        <v>-</v>
      </c>
      <c r="AO57" s="127" t="str">
        <f t="shared" ref="AO57:AZ57" si="224">IF(ISERROR(SEARCH(AO$7,$D57,1)),"-",IF(COUNTIF($D57,AO$7)=1,1,IF(ISERROR(SEARCH(CONCATENATE(AO$7,","),$D57,1)),IF(ISERROR(SEARCH(CONCATENATE(",",AO$7),$D57,1)),"-",1),1)))</f>
        <v>-</v>
      </c>
      <c r="AP57" s="127" t="str">
        <f t="shared" si="224"/>
        <v>-</v>
      </c>
      <c r="AQ57" s="127" t="str">
        <f t="shared" si="224"/>
        <v>-</v>
      </c>
      <c r="AR57" s="127" t="str">
        <f t="shared" si="224"/>
        <v>-</v>
      </c>
      <c r="AS57" s="127" t="str">
        <f t="shared" si="224"/>
        <v>-</v>
      </c>
      <c r="AT57" s="127" t="str">
        <f t="shared" si="224"/>
        <v>-</v>
      </c>
      <c r="AU57" s="127" t="str">
        <f t="shared" si="224"/>
        <v>-</v>
      </c>
      <c r="AV57" s="127" t="str">
        <f t="shared" si="224"/>
        <v>-</v>
      </c>
      <c r="AW57" s="127" t="str">
        <f t="shared" si="224"/>
        <v>-</v>
      </c>
      <c r="AX57" s="127" t="str">
        <f t="shared" si="224"/>
        <v>-</v>
      </c>
      <c r="AY57" s="127">
        <f t="shared" si="224"/>
        <v>1</v>
      </c>
      <c r="AZ57" s="127" t="str">
        <f t="shared" si="224"/>
        <v>-</v>
      </c>
      <c r="BB57" s="127" t="str">
        <f t="shared" ref="BB57:BM57" si="225">IF(ISERROR(SEARCH(BB$7,$E57,1)),"-",IF(COUNTIF($E57,BB$7)=1,1,IF(ISERROR(SEARCH(CONCATENATE(BB$7,","),$E57,1)),IF(ISERROR(SEARCH(CONCATENATE(",",BB$7),$E57,1)),"-",1),1)))</f>
        <v>-</v>
      </c>
      <c r="BC57" s="127" t="str">
        <f t="shared" si="225"/>
        <v>-</v>
      </c>
      <c r="BD57" s="127" t="str">
        <f t="shared" si="225"/>
        <v>-</v>
      </c>
      <c r="BE57" s="127" t="str">
        <f t="shared" si="225"/>
        <v>-</v>
      </c>
      <c r="BF57" s="127" t="str">
        <f t="shared" si="225"/>
        <v>-</v>
      </c>
      <c r="BG57" s="127" t="str">
        <f t="shared" si="225"/>
        <v>-</v>
      </c>
      <c r="BH57" s="127" t="str">
        <f t="shared" si="225"/>
        <v>-</v>
      </c>
      <c r="BI57" s="127" t="str">
        <f t="shared" si="225"/>
        <v>-</v>
      </c>
      <c r="BJ57" s="127" t="str">
        <f t="shared" si="225"/>
        <v>-</v>
      </c>
      <c r="BK57" s="127" t="str">
        <f t="shared" si="225"/>
        <v>-</v>
      </c>
      <c r="BL57" s="127" t="str">
        <f t="shared" si="225"/>
        <v>-</v>
      </c>
      <c r="BM57" s="127" t="str">
        <f t="shared" si="225"/>
        <v>-</v>
      </c>
      <c r="BO57" s="127" t="str">
        <f t="shared" ref="BO57:BZ57" si="226">IF(ISERROR(SEARCH(BO$7,$F57,1)),"-",IF(COUNTIF($F57,BO$7)=1,1,IF(ISERROR(SEARCH(CONCATENATE(BO$7,","),$F57,1)),IF(ISERROR(SEARCH(CONCATENATE(",",BO$7),$F57,1)),"-",1),1)))</f>
        <v>-</v>
      </c>
      <c r="BP57" s="127" t="str">
        <f t="shared" si="226"/>
        <v>-</v>
      </c>
      <c r="BQ57" s="127" t="str">
        <f t="shared" si="226"/>
        <v>-</v>
      </c>
      <c r="BR57" s="127" t="str">
        <f t="shared" si="226"/>
        <v>-</v>
      </c>
      <c r="BS57" s="127" t="str">
        <f t="shared" si="226"/>
        <v>-</v>
      </c>
      <c r="BT57" s="127" t="str">
        <f t="shared" si="226"/>
        <v>-</v>
      </c>
      <c r="BU57" s="127" t="str">
        <f t="shared" si="226"/>
        <v>-</v>
      </c>
      <c r="BV57" s="127" t="str">
        <f t="shared" si="226"/>
        <v>-</v>
      </c>
      <c r="BW57" s="127" t="str">
        <f t="shared" si="226"/>
        <v>-</v>
      </c>
      <c r="BX57" s="127" t="str">
        <f t="shared" si="226"/>
        <v>-</v>
      </c>
      <c r="BY57" s="127" t="str">
        <f t="shared" si="226"/>
        <v>-</v>
      </c>
      <c r="BZ57" s="127" t="str">
        <f t="shared" si="226"/>
        <v>-</v>
      </c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</row>
    <row r="58" spans="1:91" ht="12.75" customHeight="1">
      <c r="A58" s="135" t="s">
        <v>247</v>
      </c>
      <c r="B58" s="103" t="s">
        <v>248</v>
      </c>
      <c r="C58" s="111">
        <v>7</v>
      </c>
      <c r="D58" s="111"/>
      <c r="E58" s="111"/>
      <c r="F58" s="111"/>
      <c r="G58" s="135" t="s">
        <v>249</v>
      </c>
      <c r="H58" s="126">
        <f t="shared" si="93"/>
        <v>51.851851851851848</v>
      </c>
      <c r="I58" s="103">
        <f t="shared" si="221"/>
        <v>135</v>
      </c>
      <c r="J58" s="103">
        <f t="shared" si="222"/>
        <v>70</v>
      </c>
      <c r="K58" s="103">
        <v>30</v>
      </c>
      <c r="L58" s="103">
        <v>14</v>
      </c>
      <c r="M58" s="103">
        <v>26</v>
      </c>
      <c r="N58" s="103">
        <v>65</v>
      </c>
      <c r="O58" s="103"/>
      <c r="P58" s="103"/>
      <c r="Q58" s="103"/>
      <c r="R58" s="103"/>
      <c r="S58" s="103"/>
      <c r="T58" s="103"/>
      <c r="U58" s="103">
        <v>5</v>
      </c>
      <c r="V58" s="103"/>
      <c r="W58" s="103"/>
      <c r="X58" s="103"/>
      <c r="Y58" s="103"/>
      <c r="Z58" s="103"/>
      <c r="AB58" s="133" t="str">
        <f t="shared" ref="AB58:AM58" si="227">IF(ISERROR(SEARCH(AB$7,$C58,1)),"-",IF(COUNTIF($C58,AB$7)=1,1,IF(ISERROR(SEARCH(CONCATENATE(AB$7,","),$C58,1)),IF(ISERROR(SEARCH(CONCATENATE(",",AB$7),$C58,1)),"-",1),1)))</f>
        <v>-</v>
      </c>
      <c r="AC58" s="133" t="str">
        <f t="shared" si="227"/>
        <v>-</v>
      </c>
      <c r="AD58" s="133" t="str">
        <f t="shared" si="227"/>
        <v>-</v>
      </c>
      <c r="AE58" s="133" t="str">
        <f t="shared" si="227"/>
        <v>-</v>
      </c>
      <c r="AF58" s="133" t="str">
        <f t="shared" si="227"/>
        <v>-</v>
      </c>
      <c r="AG58" s="133" t="str">
        <f t="shared" si="227"/>
        <v>-</v>
      </c>
      <c r="AH58" s="133">
        <f t="shared" si="227"/>
        <v>1</v>
      </c>
      <c r="AI58" s="133" t="str">
        <f t="shared" si="227"/>
        <v>-</v>
      </c>
      <c r="AJ58" s="133" t="str">
        <f t="shared" si="227"/>
        <v>-</v>
      </c>
      <c r="AK58" s="133" t="str">
        <f t="shared" si="227"/>
        <v>-</v>
      </c>
      <c r="AL58" s="133" t="str">
        <f t="shared" si="227"/>
        <v>-</v>
      </c>
      <c r="AM58" s="133" t="str">
        <f t="shared" si="227"/>
        <v>-</v>
      </c>
      <c r="AO58" s="127" t="str">
        <f t="shared" ref="AO58:AZ58" si="228">IF(ISERROR(SEARCH(AO$7,$D58,1)),"-",IF(COUNTIF($D58,AO$7)=1,1,IF(ISERROR(SEARCH(CONCATENATE(AO$7,","),$D58,1)),IF(ISERROR(SEARCH(CONCATENATE(",",AO$7),$D58,1)),"-",1),1)))</f>
        <v>-</v>
      </c>
      <c r="AP58" s="127" t="str">
        <f t="shared" si="228"/>
        <v>-</v>
      </c>
      <c r="AQ58" s="127" t="str">
        <f t="shared" si="228"/>
        <v>-</v>
      </c>
      <c r="AR58" s="127" t="str">
        <f t="shared" si="228"/>
        <v>-</v>
      </c>
      <c r="AS58" s="127" t="str">
        <f t="shared" si="228"/>
        <v>-</v>
      </c>
      <c r="AT58" s="127" t="str">
        <f t="shared" si="228"/>
        <v>-</v>
      </c>
      <c r="AU58" s="127" t="str">
        <f t="shared" si="228"/>
        <v>-</v>
      </c>
      <c r="AV58" s="127" t="str">
        <f t="shared" si="228"/>
        <v>-</v>
      </c>
      <c r="AW58" s="127" t="str">
        <f t="shared" si="228"/>
        <v>-</v>
      </c>
      <c r="AX58" s="127" t="str">
        <f t="shared" si="228"/>
        <v>-</v>
      </c>
      <c r="AY58" s="127" t="str">
        <f t="shared" si="228"/>
        <v>-</v>
      </c>
      <c r="AZ58" s="127" t="str">
        <f t="shared" si="228"/>
        <v>-</v>
      </c>
      <c r="BB58" s="127" t="str">
        <f t="shared" ref="BB58:BM58" si="229">IF(ISERROR(SEARCH(BB$7,$E58,1)),"-",IF(COUNTIF($E58,BB$7)=1,1,IF(ISERROR(SEARCH(CONCATENATE(BB$7,","),$E58,1)),IF(ISERROR(SEARCH(CONCATENATE(",",BB$7),$E58,1)),"-",1),1)))</f>
        <v>-</v>
      </c>
      <c r="BC58" s="127" t="str">
        <f t="shared" si="229"/>
        <v>-</v>
      </c>
      <c r="BD58" s="127" t="str">
        <f t="shared" si="229"/>
        <v>-</v>
      </c>
      <c r="BE58" s="127" t="str">
        <f t="shared" si="229"/>
        <v>-</v>
      </c>
      <c r="BF58" s="127" t="str">
        <f t="shared" si="229"/>
        <v>-</v>
      </c>
      <c r="BG58" s="127" t="str">
        <f t="shared" si="229"/>
        <v>-</v>
      </c>
      <c r="BH58" s="127" t="str">
        <f t="shared" si="229"/>
        <v>-</v>
      </c>
      <c r="BI58" s="127" t="str">
        <f t="shared" si="229"/>
        <v>-</v>
      </c>
      <c r="BJ58" s="127" t="str">
        <f t="shared" si="229"/>
        <v>-</v>
      </c>
      <c r="BK58" s="127" t="str">
        <f t="shared" si="229"/>
        <v>-</v>
      </c>
      <c r="BL58" s="127" t="str">
        <f t="shared" si="229"/>
        <v>-</v>
      </c>
      <c r="BM58" s="127" t="str">
        <f t="shared" si="229"/>
        <v>-</v>
      </c>
      <c r="BO58" s="127" t="str">
        <f t="shared" ref="BO58:BZ58" si="230">IF(ISERROR(SEARCH(BO$7,$F58,1)),"-",IF(COUNTIF($F58,BO$7)=1,1,IF(ISERROR(SEARCH(CONCATENATE(BO$7,","),$F58,1)),IF(ISERROR(SEARCH(CONCATENATE(",",BO$7),$F58,1)),"-",1),1)))</f>
        <v>-</v>
      </c>
      <c r="BP58" s="127" t="str">
        <f t="shared" si="230"/>
        <v>-</v>
      </c>
      <c r="BQ58" s="127" t="str">
        <f t="shared" si="230"/>
        <v>-</v>
      </c>
      <c r="BR58" s="127" t="str">
        <f t="shared" si="230"/>
        <v>-</v>
      </c>
      <c r="BS58" s="127" t="str">
        <f t="shared" si="230"/>
        <v>-</v>
      </c>
      <c r="BT58" s="127" t="str">
        <f t="shared" si="230"/>
        <v>-</v>
      </c>
      <c r="BU58" s="127" t="str">
        <f t="shared" si="230"/>
        <v>-</v>
      </c>
      <c r="BV58" s="127" t="str">
        <f t="shared" si="230"/>
        <v>-</v>
      </c>
      <c r="BW58" s="127" t="str">
        <f t="shared" si="230"/>
        <v>-</v>
      </c>
      <c r="BX58" s="127" t="str">
        <f t="shared" si="230"/>
        <v>-</v>
      </c>
      <c r="BY58" s="127" t="str">
        <f t="shared" si="230"/>
        <v>-</v>
      </c>
      <c r="BZ58" s="127" t="str">
        <f t="shared" si="230"/>
        <v>-</v>
      </c>
      <c r="CB58" s="127"/>
      <c r="CC58" s="127"/>
      <c r="CD58" s="127"/>
      <c r="CE58" s="127"/>
      <c r="CF58" s="127"/>
      <c r="CG58" s="127"/>
      <c r="CH58" s="127">
        <v>3</v>
      </c>
      <c r="CI58" s="127"/>
      <c r="CJ58" s="127"/>
      <c r="CK58" s="127"/>
      <c r="CL58" s="127"/>
      <c r="CM58" s="127"/>
    </row>
    <row r="59" spans="1:91" ht="12.75" customHeight="1">
      <c r="A59" s="135" t="s">
        <v>250</v>
      </c>
      <c r="B59" s="103" t="s">
        <v>251</v>
      </c>
      <c r="C59" s="111">
        <v>5</v>
      </c>
      <c r="D59" s="111"/>
      <c r="E59" s="111"/>
      <c r="F59" s="111"/>
      <c r="G59" s="135" t="s">
        <v>252</v>
      </c>
      <c r="H59" s="126">
        <f t="shared" si="93"/>
        <v>39.506172839506171</v>
      </c>
      <c r="I59" s="103">
        <f t="shared" si="221"/>
        <v>81</v>
      </c>
      <c r="J59" s="103">
        <f t="shared" si="222"/>
        <v>32</v>
      </c>
      <c r="K59" s="103">
        <v>18</v>
      </c>
      <c r="L59" s="103"/>
      <c r="M59" s="103">
        <v>14</v>
      </c>
      <c r="N59" s="103">
        <v>49</v>
      </c>
      <c r="O59" s="103"/>
      <c r="P59" s="103"/>
      <c r="Q59" s="103"/>
      <c r="R59" s="103"/>
      <c r="S59" s="103">
        <v>4</v>
      </c>
      <c r="T59" s="103"/>
      <c r="U59" s="103"/>
      <c r="V59" s="103"/>
      <c r="W59" s="103"/>
      <c r="X59" s="103"/>
      <c r="Y59" s="103"/>
      <c r="Z59" s="103"/>
      <c r="AB59" s="133" t="str">
        <f t="shared" ref="AB59:AM59" si="231">IF(ISERROR(SEARCH(AB$7,$C59,1)),"-",IF(COUNTIF($C59,AB$7)=1,1,IF(ISERROR(SEARCH(CONCATENATE(AB$7,","),$C59,1)),IF(ISERROR(SEARCH(CONCATENATE(",",AB$7),$C59,1)),"-",1),1)))</f>
        <v>-</v>
      </c>
      <c r="AC59" s="133" t="str">
        <f t="shared" si="231"/>
        <v>-</v>
      </c>
      <c r="AD59" s="133" t="str">
        <f t="shared" si="231"/>
        <v>-</v>
      </c>
      <c r="AE59" s="133" t="str">
        <f t="shared" si="231"/>
        <v>-</v>
      </c>
      <c r="AF59" s="133">
        <f t="shared" si="231"/>
        <v>1</v>
      </c>
      <c r="AG59" s="133" t="str">
        <f t="shared" si="231"/>
        <v>-</v>
      </c>
      <c r="AH59" s="133" t="str">
        <f t="shared" si="231"/>
        <v>-</v>
      </c>
      <c r="AI59" s="133" t="str">
        <f t="shared" si="231"/>
        <v>-</v>
      </c>
      <c r="AJ59" s="133" t="str">
        <f t="shared" si="231"/>
        <v>-</v>
      </c>
      <c r="AK59" s="133" t="str">
        <f t="shared" si="231"/>
        <v>-</v>
      </c>
      <c r="AL59" s="133" t="str">
        <f t="shared" si="231"/>
        <v>-</v>
      </c>
      <c r="AM59" s="133" t="str">
        <f t="shared" si="231"/>
        <v>-</v>
      </c>
      <c r="AO59" s="127" t="str">
        <f t="shared" ref="AO59:AZ59" si="232">IF(ISERROR(SEARCH(AO$7,$D59,1)),"-",IF(COUNTIF($D59,AO$7)=1,1,IF(ISERROR(SEARCH(CONCATENATE(AO$7,","),$D59,1)),IF(ISERROR(SEARCH(CONCATENATE(",",AO$7),$D59,1)),"-",1),1)))</f>
        <v>-</v>
      </c>
      <c r="AP59" s="127" t="str">
        <f t="shared" si="232"/>
        <v>-</v>
      </c>
      <c r="AQ59" s="127" t="str">
        <f t="shared" si="232"/>
        <v>-</v>
      </c>
      <c r="AR59" s="127" t="str">
        <f t="shared" si="232"/>
        <v>-</v>
      </c>
      <c r="AS59" s="127" t="str">
        <f t="shared" si="232"/>
        <v>-</v>
      </c>
      <c r="AT59" s="127" t="str">
        <f t="shared" si="232"/>
        <v>-</v>
      </c>
      <c r="AU59" s="127" t="str">
        <f t="shared" si="232"/>
        <v>-</v>
      </c>
      <c r="AV59" s="127" t="str">
        <f t="shared" si="232"/>
        <v>-</v>
      </c>
      <c r="AW59" s="127" t="str">
        <f t="shared" si="232"/>
        <v>-</v>
      </c>
      <c r="AX59" s="127" t="str">
        <f t="shared" si="232"/>
        <v>-</v>
      </c>
      <c r="AY59" s="127" t="str">
        <f t="shared" si="232"/>
        <v>-</v>
      </c>
      <c r="AZ59" s="127" t="str">
        <f t="shared" si="232"/>
        <v>-</v>
      </c>
      <c r="BB59" s="127" t="str">
        <f t="shared" ref="BB59:BM59" si="233">IF(ISERROR(SEARCH(BB$7,$E59,1)),"-",IF(COUNTIF($E59,BB$7)=1,1,IF(ISERROR(SEARCH(CONCATENATE(BB$7,","),$E59,1)),IF(ISERROR(SEARCH(CONCATENATE(",",BB$7),$E59,1)),"-",1),1)))</f>
        <v>-</v>
      </c>
      <c r="BC59" s="127" t="str">
        <f t="shared" si="233"/>
        <v>-</v>
      </c>
      <c r="BD59" s="127" t="str">
        <f t="shared" si="233"/>
        <v>-</v>
      </c>
      <c r="BE59" s="127" t="str">
        <f t="shared" si="233"/>
        <v>-</v>
      </c>
      <c r="BF59" s="127" t="str">
        <f t="shared" si="233"/>
        <v>-</v>
      </c>
      <c r="BG59" s="127" t="str">
        <f t="shared" si="233"/>
        <v>-</v>
      </c>
      <c r="BH59" s="127" t="str">
        <f t="shared" si="233"/>
        <v>-</v>
      </c>
      <c r="BI59" s="127" t="str">
        <f t="shared" si="233"/>
        <v>-</v>
      </c>
      <c r="BJ59" s="127" t="str">
        <f t="shared" si="233"/>
        <v>-</v>
      </c>
      <c r="BK59" s="127" t="str">
        <f t="shared" si="233"/>
        <v>-</v>
      </c>
      <c r="BL59" s="127" t="str">
        <f t="shared" si="233"/>
        <v>-</v>
      </c>
      <c r="BM59" s="127" t="str">
        <f t="shared" si="233"/>
        <v>-</v>
      </c>
      <c r="BO59" s="127" t="str">
        <f t="shared" ref="BO59:BZ59" si="234">IF(ISERROR(SEARCH(BO$7,$F59,1)),"-",IF(COUNTIF($F59,BO$7)=1,1,IF(ISERROR(SEARCH(CONCATENATE(BO$7,","),$F59,1)),IF(ISERROR(SEARCH(CONCATENATE(",",BO$7),$F59,1)),"-",1),1)))</f>
        <v>-</v>
      </c>
      <c r="BP59" s="127" t="str">
        <f t="shared" si="234"/>
        <v>-</v>
      </c>
      <c r="BQ59" s="127" t="str">
        <f t="shared" si="234"/>
        <v>-</v>
      </c>
      <c r="BR59" s="127" t="str">
        <f t="shared" si="234"/>
        <v>-</v>
      </c>
      <c r="BS59" s="127" t="str">
        <f t="shared" si="234"/>
        <v>-</v>
      </c>
      <c r="BT59" s="127" t="str">
        <f t="shared" si="234"/>
        <v>-</v>
      </c>
      <c r="BU59" s="127" t="str">
        <f t="shared" si="234"/>
        <v>-</v>
      </c>
      <c r="BV59" s="127" t="str">
        <f t="shared" si="234"/>
        <v>-</v>
      </c>
      <c r="BW59" s="127" t="str">
        <f t="shared" si="234"/>
        <v>-</v>
      </c>
      <c r="BX59" s="127" t="str">
        <f t="shared" si="234"/>
        <v>-</v>
      </c>
      <c r="BY59" s="127" t="str">
        <f t="shared" si="234"/>
        <v>-</v>
      </c>
      <c r="BZ59" s="127" t="str">
        <f t="shared" si="234"/>
        <v>-</v>
      </c>
      <c r="CB59" s="127"/>
      <c r="CC59" s="127"/>
      <c r="CD59" s="127"/>
      <c r="CE59" s="127"/>
      <c r="CF59" s="127">
        <v>3</v>
      </c>
      <c r="CG59" s="127"/>
      <c r="CH59" s="127"/>
      <c r="CI59" s="127"/>
      <c r="CJ59" s="127"/>
      <c r="CK59" s="127"/>
      <c r="CL59" s="127"/>
      <c r="CM59" s="127"/>
    </row>
    <row r="60" spans="1:91" ht="12.75" customHeight="1">
      <c r="A60" s="135" t="s">
        <v>253</v>
      </c>
      <c r="B60" s="103" t="s">
        <v>254</v>
      </c>
      <c r="C60" s="111">
        <v>10.9</v>
      </c>
      <c r="D60" s="111"/>
      <c r="E60" s="111"/>
      <c r="F60" s="111"/>
      <c r="G60" s="135" t="s">
        <v>255</v>
      </c>
      <c r="H60" s="126">
        <f t="shared" si="93"/>
        <v>64.550264550264544</v>
      </c>
      <c r="I60" s="103">
        <f t="shared" si="221"/>
        <v>189</v>
      </c>
      <c r="J60" s="103">
        <f t="shared" si="222"/>
        <v>122</v>
      </c>
      <c r="K60" s="103">
        <v>72</v>
      </c>
      <c r="L60" s="103"/>
      <c r="M60" s="103">
        <v>50</v>
      </c>
      <c r="N60" s="103">
        <v>67</v>
      </c>
      <c r="O60" s="103"/>
      <c r="P60" s="103"/>
      <c r="Q60" s="103"/>
      <c r="R60" s="103"/>
      <c r="S60" s="103"/>
      <c r="T60" s="103"/>
      <c r="U60" s="103"/>
      <c r="V60" s="103">
        <v>4</v>
      </c>
      <c r="W60" s="103">
        <v>4</v>
      </c>
      <c r="X60" s="103">
        <v>3</v>
      </c>
      <c r="Y60" s="103"/>
      <c r="Z60" s="103"/>
      <c r="AB60" s="133" t="str">
        <f t="shared" ref="AB60:AM60" si="235">IF(ISERROR(SEARCH(AB$7,$C60,1)),"-",IF(COUNTIF($C60,AB$7)=1,1,IF(ISERROR(SEARCH(CONCATENATE(AB$7,","),$C60,1)),IF(ISERROR(SEARCH(CONCATENATE(",",AB$7),$C60,1)),"-",1),1)))</f>
        <v>-</v>
      </c>
      <c r="AC60" s="133" t="str">
        <f t="shared" si="235"/>
        <v>-</v>
      </c>
      <c r="AD60" s="133" t="str">
        <f t="shared" si="235"/>
        <v>-</v>
      </c>
      <c r="AE60" s="133" t="str">
        <f t="shared" si="235"/>
        <v>-</v>
      </c>
      <c r="AF60" s="133" t="str">
        <f t="shared" si="235"/>
        <v>-</v>
      </c>
      <c r="AG60" s="133" t="str">
        <f t="shared" si="235"/>
        <v>-</v>
      </c>
      <c r="AH60" s="133" t="str">
        <f t="shared" si="235"/>
        <v>-</v>
      </c>
      <c r="AI60" s="133" t="str">
        <f t="shared" si="235"/>
        <v>-</v>
      </c>
      <c r="AJ60" s="133">
        <f t="shared" si="235"/>
        <v>1</v>
      </c>
      <c r="AK60" s="133">
        <f t="shared" si="235"/>
        <v>1</v>
      </c>
      <c r="AL60" s="133" t="str">
        <f t="shared" si="235"/>
        <v>-</v>
      </c>
      <c r="AM60" s="133" t="str">
        <f t="shared" si="235"/>
        <v>-</v>
      </c>
      <c r="AO60" s="127" t="str">
        <f t="shared" ref="AO60:AZ60" si="236">IF(ISERROR(SEARCH(AO$7,$D60,1)),"-",IF(COUNTIF($D60,AO$7)=1,1,IF(ISERROR(SEARCH(CONCATENATE(AO$7,","),$D60,1)),IF(ISERROR(SEARCH(CONCATENATE(",",AO$7),$D60,1)),"-",1),1)))</f>
        <v>-</v>
      </c>
      <c r="AP60" s="127" t="str">
        <f t="shared" si="236"/>
        <v>-</v>
      </c>
      <c r="AQ60" s="127" t="str">
        <f t="shared" si="236"/>
        <v>-</v>
      </c>
      <c r="AR60" s="127" t="str">
        <f t="shared" si="236"/>
        <v>-</v>
      </c>
      <c r="AS60" s="127" t="str">
        <f t="shared" si="236"/>
        <v>-</v>
      </c>
      <c r="AT60" s="127" t="str">
        <f t="shared" si="236"/>
        <v>-</v>
      </c>
      <c r="AU60" s="127" t="str">
        <f t="shared" si="236"/>
        <v>-</v>
      </c>
      <c r="AV60" s="127" t="str">
        <f t="shared" si="236"/>
        <v>-</v>
      </c>
      <c r="AW60" s="127" t="str">
        <f t="shared" si="236"/>
        <v>-</v>
      </c>
      <c r="AX60" s="127" t="str">
        <f t="shared" si="236"/>
        <v>-</v>
      </c>
      <c r="AY60" s="127" t="str">
        <f t="shared" si="236"/>
        <v>-</v>
      </c>
      <c r="AZ60" s="127" t="str">
        <f t="shared" si="236"/>
        <v>-</v>
      </c>
      <c r="BB60" s="127" t="str">
        <f t="shared" ref="BB60:BM60" si="237">IF(ISERROR(SEARCH(BB$7,$E60,1)),"-",IF(COUNTIF($E60,BB$7)=1,1,IF(ISERROR(SEARCH(CONCATENATE(BB$7,","),$E60,1)),IF(ISERROR(SEARCH(CONCATENATE(",",BB$7),$E60,1)),"-",1),1)))</f>
        <v>-</v>
      </c>
      <c r="BC60" s="127" t="str">
        <f t="shared" si="237"/>
        <v>-</v>
      </c>
      <c r="BD60" s="127" t="str">
        <f t="shared" si="237"/>
        <v>-</v>
      </c>
      <c r="BE60" s="127" t="str">
        <f t="shared" si="237"/>
        <v>-</v>
      </c>
      <c r="BF60" s="127" t="str">
        <f t="shared" si="237"/>
        <v>-</v>
      </c>
      <c r="BG60" s="127" t="str">
        <f t="shared" si="237"/>
        <v>-</v>
      </c>
      <c r="BH60" s="127" t="str">
        <f t="shared" si="237"/>
        <v>-</v>
      </c>
      <c r="BI60" s="127" t="str">
        <f t="shared" si="237"/>
        <v>-</v>
      </c>
      <c r="BJ60" s="127" t="str">
        <f t="shared" si="237"/>
        <v>-</v>
      </c>
      <c r="BK60" s="127" t="str">
        <f t="shared" si="237"/>
        <v>-</v>
      </c>
      <c r="BL60" s="127" t="str">
        <f t="shared" si="237"/>
        <v>-</v>
      </c>
      <c r="BM60" s="127" t="str">
        <f t="shared" si="237"/>
        <v>-</v>
      </c>
      <c r="BO60" s="127" t="str">
        <f t="shared" ref="BO60:BZ60" si="238">IF(ISERROR(SEARCH(BO$7,$F60,1)),"-",IF(COUNTIF($F60,BO$7)=1,1,IF(ISERROR(SEARCH(CONCATENATE(BO$7,","),$F60,1)),IF(ISERROR(SEARCH(CONCATENATE(",",BO$7),$F60,1)),"-",1),1)))</f>
        <v>-</v>
      </c>
      <c r="BP60" s="127" t="str">
        <f t="shared" si="238"/>
        <v>-</v>
      </c>
      <c r="BQ60" s="127" t="str">
        <f t="shared" si="238"/>
        <v>-</v>
      </c>
      <c r="BR60" s="127" t="str">
        <f t="shared" si="238"/>
        <v>-</v>
      </c>
      <c r="BS60" s="127" t="str">
        <f t="shared" si="238"/>
        <v>-</v>
      </c>
      <c r="BT60" s="127" t="str">
        <f t="shared" si="238"/>
        <v>-</v>
      </c>
      <c r="BU60" s="127" t="str">
        <f t="shared" si="238"/>
        <v>-</v>
      </c>
      <c r="BV60" s="127" t="str">
        <f t="shared" si="238"/>
        <v>-</v>
      </c>
      <c r="BW60" s="127" t="str">
        <f t="shared" si="238"/>
        <v>-</v>
      </c>
      <c r="BX60" s="127" t="str">
        <f t="shared" si="238"/>
        <v>-</v>
      </c>
      <c r="BY60" s="127" t="str">
        <f t="shared" si="238"/>
        <v>-</v>
      </c>
      <c r="BZ60" s="127" t="str">
        <f t="shared" si="238"/>
        <v>-</v>
      </c>
      <c r="CB60" s="127"/>
      <c r="CC60" s="127"/>
      <c r="CD60" s="127"/>
      <c r="CE60" s="127"/>
      <c r="CF60" s="127"/>
      <c r="CG60" s="127"/>
      <c r="CH60" s="127"/>
      <c r="CI60" s="127">
        <v>1</v>
      </c>
      <c r="CJ60" s="127">
        <v>2</v>
      </c>
      <c r="CK60" s="127">
        <v>2</v>
      </c>
      <c r="CL60" s="127"/>
      <c r="CM60" s="127"/>
    </row>
    <row r="61" spans="1:91" ht="12.75" customHeight="1">
      <c r="A61" s="135" t="s">
        <v>256</v>
      </c>
      <c r="B61" s="103" t="s">
        <v>257</v>
      </c>
      <c r="C61" s="111"/>
      <c r="D61" s="111">
        <v>12</v>
      </c>
      <c r="E61" s="111"/>
      <c r="F61" s="111">
        <v>12</v>
      </c>
      <c r="G61" s="111"/>
      <c r="H61" s="126">
        <f t="shared" si="93"/>
        <v>61.111111111111114</v>
      </c>
      <c r="I61" s="103">
        <f t="shared" si="221"/>
        <v>108</v>
      </c>
      <c r="J61" s="103">
        <f t="shared" si="222"/>
        <v>66</v>
      </c>
      <c r="K61" s="103">
        <v>46</v>
      </c>
      <c r="L61" s="103"/>
      <c r="M61" s="103">
        <v>20</v>
      </c>
      <c r="N61" s="103">
        <v>42</v>
      </c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>
        <v>6</v>
      </c>
      <c r="AB61" s="133" t="str">
        <f t="shared" ref="AB61:AM61" si="239">IF(ISERROR(SEARCH(AB$7,$C61,1)),"-",IF(COUNTIF($C61,AB$7)=1,1,IF(ISERROR(SEARCH(CONCATENATE(AB$7,","),$C61,1)),IF(ISERROR(SEARCH(CONCATENATE(",",AB$7),$C61,1)),"-",1),1)))</f>
        <v>-</v>
      </c>
      <c r="AC61" s="133" t="str">
        <f t="shared" si="239"/>
        <v>-</v>
      </c>
      <c r="AD61" s="133" t="str">
        <f t="shared" si="239"/>
        <v>-</v>
      </c>
      <c r="AE61" s="133" t="str">
        <f t="shared" si="239"/>
        <v>-</v>
      </c>
      <c r="AF61" s="133" t="str">
        <f t="shared" si="239"/>
        <v>-</v>
      </c>
      <c r="AG61" s="133" t="str">
        <f t="shared" si="239"/>
        <v>-</v>
      </c>
      <c r="AH61" s="133" t="str">
        <f t="shared" si="239"/>
        <v>-</v>
      </c>
      <c r="AI61" s="133" t="str">
        <f t="shared" si="239"/>
        <v>-</v>
      </c>
      <c r="AJ61" s="133" t="str">
        <f t="shared" si="239"/>
        <v>-</v>
      </c>
      <c r="AK61" s="133" t="str">
        <f t="shared" si="239"/>
        <v>-</v>
      </c>
      <c r="AL61" s="133" t="str">
        <f t="shared" si="239"/>
        <v>-</v>
      </c>
      <c r="AM61" s="133" t="str">
        <f t="shared" si="239"/>
        <v>-</v>
      </c>
      <c r="AO61" s="127" t="str">
        <f t="shared" ref="AO61:AZ61" si="240">IF(ISERROR(SEARCH(AO$7,$D61,1)),"-",IF(COUNTIF($D61,AO$7)=1,1,IF(ISERROR(SEARCH(CONCATENATE(AO$7,","),$D61,1)),IF(ISERROR(SEARCH(CONCATENATE(",",AO$7),$D61,1)),"-",1),1)))</f>
        <v>-</v>
      </c>
      <c r="AP61" s="127" t="str">
        <f t="shared" si="240"/>
        <v>-</v>
      </c>
      <c r="AQ61" s="127" t="str">
        <f t="shared" si="240"/>
        <v>-</v>
      </c>
      <c r="AR61" s="127" t="str">
        <f t="shared" si="240"/>
        <v>-</v>
      </c>
      <c r="AS61" s="127" t="str">
        <f t="shared" si="240"/>
        <v>-</v>
      </c>
      <c r="AT61" s="127" t="str">
        <f t="shared" si="240"/>
        <v>-</v>
      </c>
      <c r="AU61" s="127" t="str">
        <f t="shared" si="240"/>
        <v>-</v>
      </c>
      <c r="AV61" s="127" t="str">
        <f t="shared" si="240"/>
        <v>-</v>
      </c>
      <c r="AW61" s="127" t="str">
        <f t="shared" si="240"/>
        <v>-</v>
      </c>
      <c r="AX61" s="127" t="str">
        <f t="shared" si="240"/>
        <v>-</v>
      </c>
      <c r="AY61" s="127" t="str">
        <f t="shared" si="240"/>
        <v>-</v>
      </c>
      <c r="AZ61" s="127">
        <f t="shared" si="240"/>
        <v>1</v>
      </c>
      <c r="BB61" s="127" t="str">
        <f t="shared" ref="BB61:BM61" si="241">IF(ISERROR(SEARCH(BB$7,$E61,1)),"-",IF(COUNTIF($E61,BB$7)=1,1,IF(ISERROR(SEARCH(CONCATENATE(BB$7,","),$E61,1)),IF(ISERROR(SEARCH(CONCATENATE(",",BB$7),$E61,1)),"-",1),1)))</f>
        <v>-</v>
      </c>
      <c r="BC61" s="127" t="str">
        <f t="shared" si="241"/>
        <v>-</v>
      </c>
      <c r="BD61" s="127" t="str">
        <f t="shared" si="241"/>
        <v>-</v>
      </c>
      <c r="BE61" s="127" t="str">
        <f t="shared" si="241"/>
        <v>-</v>
      </c>
      <c r="BF61" s="127" t="str">
        <f t="shared" si="241"/>
        <v>-</v>
      </c>
      <c r="BG61" s="127" t="str">
        <f t="shared" si="241"/>
        <v>-</v>
      </c>
      <c r="BH61" s="127" t="str">
        <f t="shared" si="241"/>
        <v>-</v>
      </c>
      <c r="BI61" s="127" t="str">
        <f t="shared" si="241"/>
        <v>-</v>
      </c>
      <c r="BJ61" s="127" t="str">
        <f t="shared" si="241"/>
        <v>-</v>
      </c>
      <c r="BK61" s="127" t="str">
        <f t="shared" si="241"/>
        <v>-</v>
      </c>
      <c r="BL61" s="127" t="str">
        <f t="shared" si="241"/>
        <v>-</v>
      </c>
      <c r="BM61" s="127" t="str">
        <f t="shared" si="241"/>
        <v>-</v>
      </c>
      <c r="BO61" s="127" t="str">
        <f t="shared" ref="BO61:BZ61" si="242">IF(ISERROR(SEARCH(BO$7,$F61,1)),"-",IF(COUNTIF($F61,BO$7)=1,1,IF(ISERROR(SEARCH(CONCATENATE(BO$7,","),$F61,1)),IF(ISERROR(SEARCH(CONCATENATE(",",BO$7),$F61,1)),"-",1),1)))</f>
        <v>-</v>
      </c>
      <c r="BP61" s="127" t="str">
        <f t="shared" si="242"/>
        <v>-</v>
      </c>
      <c r="BQ61" s="127" t="str">
        <f t="shared" si="242"/>
        <v>-</v>
      </c>
      <c r="BR61" s="127" t="str">
        <f t="shared" si="242"/>
        <v>-</v>
      </c>
      <c r="BS61" s="127" t="str">
        <f t="shared" si="242"/>
        <v>-</v>
      </c>
      <c r="BT61" s="127" t="str">
        <f t="shared" si="242"/>
        <v>-</v>
      </c>
      <c r="BU61" s="127" t="str">
        <f t="shared" si="242"/>
        <v>-</v>
      </c>
      <c r="BV61" s="127" t="str">
        <f t="shared" si="242"/>
        <v>-</v>
      </c>
      <c r="BW61" s="127" t="str">
        <f t="shared" si="242"/>
        <v>-</v>
      </c>
      <c r="BX61" s="127" t="str">
        <f t="shared" si="242"/>
        <v>-</v>
      </c>
      <c r="BY61" s="127" t="str">
        <f t="shared" si="242"/>
        <v>-</v>
      </c>
      <c r="BZ61" s="127">
        <f t="shared" si="242"/>
        <v>1</v>
      </c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</row>
    <row r="62" spans="1:91" ht="12.75" customHeight="1">
      <c r="A62" s="135" t="s">
        <v>258</v>
      </c>
      <c r="B62" s="103" t="s">
        <v>259</v>
      </c>
      <c r="C62" s="111">
        <v>7</v>
      </c>
      <c r="D62" s="111"/>
      <c r="E62" s="111"/>
      <c r="F62" s="111"/>
      <c r="G62" s="111"/>
      <c r="H62" s="126">
        <f t="shared" si="93"/>
        <v>51.851851851851848</v>
      </c>
      <c r="I62" s="103">
        <f t="shared" si="221"/>
        <v>54</v>
      </c>
      <c r="J62" s="103">
        <f t="shared" si="222"/>
        <v>28</v>
      </c>
      <c r="K62" s="103">
        <v>16</v>
      </c>
      <c r="L62" s="103">
        <v>12</v>
      </c>
      <c r="M62" s="103"/>
      <c r="N62" s="103">
        <v>26</v>
      </c>
      <c r="O62" s="103"/>
      <c r="P62" s="103"/>
      <c r="Q62" s="103"/>
      <c r="R62" s="103"/>
      <c r="S62" s="103"/>
      <c r="T62" s="103"/>
      <c r="U62" s="103">
        <v>2</v>
      </c>
      <c r="V62" s="103"/>
      <c r="W62" s="103"/>
      <c r="X62" s="103"/>
      <c r="Y62" s="103"/>
      <c r="Z62" s="103"/>
      <c r="AB62" s="133" t="str">
        <f t="shared" ref="AB62:AM62" si="243">IF(ISERROR(SEARCH(AB$7,$C62,1)),"-",IF(COUNTIF($C62,AB$7)=1,1,IF(ISERROR(SEARCH(CONCATENATE(AB$7,","),$C62,1)),IF(ISERROR(SEARCH(CONCATENATE(",",AB$7),$C62,1)),"-",1),1)))</f>
        <v>-</v>
      </c>
      <c r="AC62" s="133" t="str">
        <f t="shared" si="243"/>
        <v>-</v>
      </c>
      <c r="AD62" s="133" t="str">
        <f t="shared" si="243"/>
        <v>-</v>
      </c>
      <c r="AE62" s="133" t="str">
        <f t="shared" si="243"/>
        <v>-</v>
      </c>
      <c r="AF62" s="133" t="str">
        <f t="shared" si="243"/>
        <v>-</v>
      </c>
      <c r="AG62" s="133" t="str">
        <f t="shared" si="243"/>
        <v>-</v>
      </c>
      <c r="AH62" s="133">
        <f t="shared" si="243"/>
        <v>1</v>
      </c>
      <c r="AI62" s="133" t="str">
        <f t="shared" si="243"/>
        <v>-</v>
      </c>
      <c r="AJ62" s="133" t="str">
        <f t="shared" si="243"/>
        <v>-</v>
      </c>
      <c r="AK62" s="133" t="str">
        <f t="shared" si="243"/>
        <v>-</v>
      </c>
      <c r="AL62" s="133" t="str">
        <f t="shared" si="243"/>
        <v>-</v>
      </c>
      <c r="AM62" s="133" t="str">
        <f t="shared" si="243"/>
        <v>-</v>
      </c>
      <c r="AO62" s="127" t="str">
        <f t="shared" ref="AO62:AZ62" si="244">IF(ISERROR(SEARCH(AO$7,$D62,1)),"-",IF(COUNTIF($D62,AO$7)=1,1,IF(ISERROR(SEARCH(CONCATENATE(AO$7,","),$D62,1)),IF(ISERROR(SEARCH(CONCATENATE(",",AO$7),$D62,1)),"-",1),1)))</f>
        <v>-</v>
      </c>
      <c r="AP62" s="127" t="str">
        <f t="shared" si="244"/>
        <v>-</v>
      </c>
      <c r="AQ62" s="127" t="str">
        <f t="shared" si="244"/>
        <v>-</v>
      </c>
      <c r="AR62" s="127" t="str">
        <f t="shared" si="244"/>
        <v>-</v>
      </c>
      <c r="AS62" s="127" t="str">
        <f t="shared" si="244"/>
        <v>-</v>
      </c>
      <c r="AT62" s="127" t="str">
        <f t="shared" si="244"/>
        <v>-</v>
      </c>
      <c r="AU62" s="127" t="str">
        <f t="shared" si="244"/>
        <v>-</v>
      </c>
      <c r="AV62" s="127" t="str">
        <f t="shared" si="244"/>
        <v>-</v>
      </c>
      <c r="AW62" s="127" t="str">
        <f t="shared" si="244"/>
        <v>-</v>
      </c>
      <c r="AX62" s="127" t="str">
        <f t="shared" si="244"/>
        <v>-</v>
      </c>
      <c r="AY62" s="127" t="str">
        <f t="shared" si="244"/>
        <v>-</v>
      </c>
      <c r="AZ62" s="127" t="str">
        <f t="shared" si="244"/>
        <v>-</v>
      </c>
      <c r="BB62" s="127" t="str">
        <f t="shared" ref="BB62:BM62" si="245">IF(ISERROR(SEARCH(BB$7,$E62,1)),"-",IF(COUNTIF($E62,BB$7)=1,1,IF(ISERROR(SEARCH(CONCATENATE(BB$7,","),$E62,1)),IF(ISERROR(SEARCH(CONCATENATE(",",BB$7),$E62,1)),"-",1),1)))</f>
        <v>-</v>
      </c>
      <c r="BC62" s="127" t="str">
        <f t="shared" si="245"/>
        <v>-</v>
      </c>
      <c r="BD62" s="127" t="str">
        <f t="shared" si="245"/>
        <v>-</v>
      </c>
      <c r="BE62" s="127" t="str">
        <f t="shared" si="245"/>
        <v>-</v>
      </c>
      <c r="BF62" s="127" t="str">
        <f t="shared" si="245"/>
        <v>-</v>
      </c>
      <c r="BG62" s="127" t="str">
        <f t="shared" si="245"/>
        <v>-</v>
      </c>
      <c r="BH62" s="127" t="str">
        <f t="shared" si="245"/>
        <v>-</v>
      </c>
      <c r="BI62" s="127" t="str">
        <f t="shared" si="245"/>
        <v>-</v>
      </c>
      <c r="BJ62" s="127" t="str">
        <f t="shared" si="245"/>
        <v>-</v>
      </c>
      <c r="BK62" s="127" t="str">
        <f t="shared" si="245"/>
        <v>-</v>
      </c>
      <c r="BL62" s="127" t="str">
        <f t="shared" si="245"/>
        <v>-</v>
      </c>
      <c r="BM62" s="127" t="str">
        <f t="shared" si="245"/>
        <v>-</v>
      </c>
      <c r="BO62" s="127" t="str">
        <f t="shared" ref="BO62:BZ62" si="246">IF(ISERROR(SEARCH(BO$7,$F62,1)),"-",IF(COUNTIF($F62,BO$7)=1,1,IF(ISERROR(SEARCH(CONCATENATE(BO$7,","),$F62,1)),IF(ISERROR(SEARCH(CONCATENATE(",",BO$7),$F62,1)),"-",1),1)))</f>
        <v>-</v>
      </c>
      <c r="BP62" s="127" t="str">
        <f t="shared" si="246"/>
        <v>-</v>
      </c>
      <c r="BQ62" s="127" t="str">
        <f t="shared" si="246"/>
        <v>-</v>
      </c>
      <c r="BR62" s="127" t="str">
        <f t="shared" si="246"/>
        <v>-</v>
      </c>
      <c r="BS62" s="127" t="str">
        <f t="shared" si="246"/>
        <v>-</v>
      </c>
      <c r="BT62" s="127" t="str">
        <f t="shared" si="246"/>
        <v>-</v>
      </c>
      <c r="BU62" s="127" t="str">
        <f t="shared" si="246"/>
        <v>-</v>
      </c>
      <c r="BV62" s="127" t="str">
        <f t="shared" si="246"/>
        <v>-</v>
      </c>
      <c r="BW62" s="127" t="str">
        <f t="shared" si="246"/>
        <v>-</v>
      </c>
      <c r="BX62" s="127" t="str">
        <f t="shared" si="246"/>
        <v>-</v>
      </c>
      <c r="BY62" s="127" t="str">
        <f t="shared" si="246"/>
        <v>-</v>
      </c>
      <c r="BZ62" s="127" t="str">
        <f t="shared" si="246"/>
        <v>-</v>
      </c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</row>
    <row r="63" spans="1:91" ht="12.75" customHeight="1">
      <c r="A63" s="135" t="s">
        <v>260</v>
      </c>
      <c r="B63" s="103" t="s">
        <v>261</v>
      </c>
      <c r="C63" s="111">
        <v>3</v>
      </c>
      <c r="D63" s="111"/>
      <c r="E63" s="111"/>
      <c r="F63" s="111"/>
      <c r="G63" s="135" t="s">
        <v>262</v>
      </c>
      <c r="H63" s="126">
        <f t="shared" si="93"/>
        <v>59.259259259259252</v>
      </c>
      <c r="I63" s="103">
        <f t="shared" si="221"/>
        <v>81</v>
      </c>
      <c r="J63" s="103">
        <f t="shared" si="222"/>
        <v>48</v>
      </c>
      <c r="K63" s="103">
        <v>22</v>
      </c>
      <c r="L63" s="103">
        <v>12</v>
      </c>
      <c r="M63" s="103">
        <v>14</v>
      </c>
      <c r="N63" s="103">
        <v>33</v>
      </c>
      <c r="O63" s="103"/>
      <c r="P63" s="103"/>
      <c r="Q63" s="103">
        <v>4</v>
      </c>
      <c r="R63" s="103"/>
      <c r="S63" s="103"/>
      <c r="T63" s="103"/>
      <c r="U63" s="103"/>
      <c r="V63" s="103"/>
      <c r="W63" s="103"/>
      <c r="X63" s="103"/>
      <c r="Y63" s="103"/>
      <c r="Z63" s="103"/>
      <c r="AB63" s="133" t="str">
        <f t="shared" ref="AB63:AM63" si="247">IF(ISERROR(SEARCH(AB$7,$C63,1)),"-",IF(COUNTIF($C63,AB$7)=1,1,IF(ISERROR(SEARCH(CONCATENATE(AB$7,","),$C63,1)),IF(ISERROR(SEARCH(CONCATENATE(",",AB$7),$C63,1)),"-",1),1)))</f>
        <v>-</v>
      </c>
      <c r="AC63" s="133" t="str">
        <f t="shared" si="247"/>
        <v>-</v>
      </c>
      <c r="AD63" s="133">
        <f t="shared" si="247"/>
        <v>1</v>
      </c>
      <c r="AE63" s="133" t="str">
        <f t="shared" si="247"/>
        <v>-</v>
      </c>
      <c r="AF63" s="133" t="str">
        <f t="shared" si="247"/>
        <v>-</v>
      </c>
      <c r="AG63" s="133" t="str">
        <f t="shared" si="247"/>
        <v>-</v>
      </c>
      <c r="AH63" s="133" t="str">
        <f t="shared" si="247"/>
        <v>-</v>
      </c>
      <c r="AI63" s="133" t="str">
        <f t="shared" si="247"/>
        <v>-</v>
      </c>
      <c r="AJ63" s="133" t="str">
        <f t="shared" si="247"/>
        <v>-</v>
      </c>
      <c r="AK63" s="133" t="str">
        <f t="shared" si="247"/>
        <v>-</v>
      </c>
      <c r="AL63" s="133" t="str">
        <f t="shared" si="247"/>
        <v>-</v>
      </c>
      <c r="AM63" s="133" t="str">
        <f t="shared" si="247"/>
        <v>-</v>
      </c>
      <c r="AO63" s="127" t="str">
        <f t="shared" ref="AO63:AZ63" si="248">IF(ISERROR(SEARCH(AO$7,$D63,1)),"-",IF(COUNTIF($D63,AO$7)=1,1,IF(ISERROR(SEARCH(CONCATENATE(AO$7,","),$D63,1)),IF(ISERROR(SEARCH(CONCATENATE(",",AO$7),$D63,1)),"-",1),1)))</f>
        <v>-</v>
      </c>
      <c r="AP63" s="127" t="str">
        <f t="shared" si="248"/>
        <v>-</v>
      </c>
      <c r="AQ63" s="127" t="str">
        <f t="shared" si="248"/>
        <v>-</v>
      </c>
      <c r="AR63" s="127" t="str">
        <f t="shared" si="248"/>
        <v>-</v>
      </c>
      <c r="AS63" s="127" t="str">
        <f t="shared" si="248"/>
        <v>-</v>
      </c>
      <c r="AT63" s="127" t="str">
        <f t="shared" si="248"/>
        <v>-</v>
      </c>
      <c r="AU63" s="127" t="str">
        <f t="shared" si="248"/>
        <v>-</v>
      </c>
      <c r="AV63" s="127" t="str">
        <f t="shared" si="248"/>
        <v>-</v>
      </c>
      <c r="AW63" s="127" t="str">
        <f t="shared" si="248"/>
        <v>-</v>
      </c>
      <c r="AX63" s="127" t="str">
        <f t="shared" si="248"/>
        <v>-</v>
      </c>
      <c r="AY63" s="127" t="str">
        <f t="shared" si="248"/>
        <v>-</v>
      </c>
      <c r="AZ63" s="127" t="str">
        <f t="shared" si="248"/>
        <v>-</v>
      </c>
      <c r="BB63" s="127" t="str">
        <f t="shared" ref="BB63:BM63" si="249">IF(ISERROR(SEARCH(BB$7,$E63,1)),"-",IF(COUNTIF($E63,BB$7)=1,1,IF(ISERROR(SEARCH(CONCATENATE(BB$7,","),$E63,1)),IF(ISERROR(SEARCH(CONCATENATE(",",BB$7),$E63,1)),"-",1),1)))</f>
        <v>-</v>
      </c>
      <c r="BC63" s="127" t="str">
        <f t="shared" si="249"/>
        <v>-</v>
      </c>
      <c r="BD63" s="127" t="str">
        <f t="shared" si="249"/>
        <v>-</v>
      </c>
      <c r="BE63" s="127" t="str">
        <f t="shared" si="249"/>
        <v>-</v>
      </c>
      <c r="BF63" s="127" t="str">
        <f t="shared" si="249"/>
        <v>-</v>
      </c>
      <c r="BG63" s="127" t="str">
        <f t="shared" si="249"/>
        <v>-</v>
      </c>
      <c r="BH63" s="127" t="str">
        <f t="shared" si="249"/>
        <v>-</v>
      </c>
      <c r="BI63" s="127" t="str">
        <f t="shared" si="249"/>
        <v>-</v>
      </c>
      <c r="BJ63" s="127" t="str">
        <f t="shared" si="249"/>
        <v>-</v>
      </c>
      <c r="BK63" s="127" t="str">
        <f t="shared" si="249"/>
        <v>-</v>
      </c>
      <c r="BL63" s="127" t="str">
        <f t="shared" si="249"/>
        <v>-</v>
      </c>
      <c r="BM63" s="127" t="str">
        <f t="shared" si="249"/>
        <v>-</v>
      </c>
      <c r="BO63" s="127" t="str">
        <f t="shared" ref="BO63:BZ63" si="250">IF(ISERROR(SEARCH(BO$7,$F63,1)),"-",IF(COUNTIF($F63,BO$7)=1,1,IF(ISERROR(SEARCH(CONCATENATE(BO$7,","),$F63,1)),IF(ISERROR(SEARCH(CONCATENATE(",",BO$7),$F63,1)),"-",1),1)))</f>
        <v>-</v>
      </c>
      <c r="BP63" s="127" t="str">
        <f t="shared" si="250"/>
        <v>-</v>
      </c>
      <c r="BQ63" s="127" t="str">
        <f t="shared" si="250"/>
        <v>-</v>
      </c>
      <c r="BR63" s="127" t="str">
        <f t="shared" si="250"/>
        <v>-</v>
      </c>
      <c r="BS63" s="127" t="str">
        <f t="shared" si="250"/>
        <v>-</v>
      </c>
      <c r="BT63" s="127" t="str">
        <f t="shared" si="250"/>
        <v>-</v>
      </c>
      <c r="BU63" s="127" t="str">
        <f t="shared" si="250"/>
        <v>-</v>
      </c>
      <c r="BV63" s="127" t="str">
        <f t="shared" si="250"/>
        <v>-</v>
      </c>
      <c r="BW63" s="127" t="str">
        <f t="shared" si="250"/>
        <v>-</v>
      </c>
      <c r="BX63" s="127" t="str">
        <f t="shared" si="250"/>
        <v>-</v>
      </c>
      <c r="BY63" s="127" t="str">
        <f t="shared" si="250"/>
        <v>-</v>
      </c>
      <c r="BZ63" s="127" t="str">
        <f t="shared" si="250"/>
        <v>-</v>
      </c>
      <c r="CB63" s="127"/>
      <c r="CC63" s="127"/>
      <c r="CD63" s="127">
        <v>1</v>
      </c>
      <c r="CE63" s="127"/>
      <c r="CF63" s="127"/>
      <c r="CG63" s="127"/>
      <c r="CH63" s="127"/>
      <c r="CI63" s="127"/>
      <c r="CJ63" s="127"/>
      <c r="CK63" s="127"/>
      <c r="CL63" s="127"/>
      <c r="CM63" s="127"/>
    </row>
    <row r="64" spans="1:91" ht="12.75" customHeight="1">
      <c r="A64" s="135" t="s">
        <v>263</v>
      </c>
      <c r="B64" s="103" t="s">
        <v>264</v>
      </c>
      <c r="C64" s="111">
        <v>8</v>
      </c>
      <c r="D64" s="111"/>
      <c r="E64" s="111">
        <v>8</v>
      </c>
      <c r="F64" s="111"/>
      <c r="G64" s="111"/>
      <c r="H64" s="126">
        <f t="shared" si="93"/>
        <v>59.259259259259252</v>
      </c>
      <c r="I64" s="103">
        <f t="shared" si="221"/>
        <v>81</v>
      </c>
      <c r="J64" s="103">
        <f t="shared" si="222"/>
        <v>48</v>
      </c>
      <c r="K64" s="103">
        <v>32</v>
      </c>
      <c r="L64" s="103"/>
      <c r="M64" s="103">
        <v>16</v>
      </c>
      <c r="N64" s="103">
        <v>33</v>
      </c>
      <c r="O64" s="103"/>
      <c r="P64" s="103"/>
      <c r="Q64" s="103"/>
      <c r="R64" s="103"/>
      <c r="S64" s="103"/>
      <c r="T64" s="103"/>
      <c r="U64" s="103"/>
      <c r="V64" s="103">
        <v>6</v>
      </c>
      <c r="W64" s="103"/>
      <c r="X64" s="103"/>
      <c r="Y64" s="103"/>
      <c r="Z64" s="103"/>
      <c r="AB64" s="133" t="str">
        <f t="shared" ref="AB64:AM64" si="251">IF(ISERROR(SEARCH(AB$7,$C64,1)),"-",IF(COUNTIF($C64,AB$7)=1,1,IF(ISERROR(SEARCH(CONCATENATE(AB$7,","),$C64,1)),IF(ISERROR(SEARCH(CONCATENATE(",",AB$7),$C64,1)),"-",1),1)))</f>
        <v>-</v>
      </c>
      <c r="AC64" s="133" t="str">
        <f t="shared" si="251"/>
        <v>-</v>
      </c>
      <c r="AD64" s="133" t="str">
        <f t="shared" si="251"/>
        <v>-</v>
      </c>
      <c r="AE64" s="133" t="str">
        <f t="shared" si="251"/>
        <v>-</v>
      </c>
      <c r="AF64" s="133" t="str">
        <f t="shared" si="251"/>
        <v>-</v>
      </c>
      <c r="AG64" s="133" t="str">
        <f t="shared" si="251"/>
        <v>-</v>
      </c>
      <c r="AH64" s="133" t="str">
        <f t="shared" si="251"/>
        <v>-</v>
      </c>
      <c r="AI64" s="133">
        <f t="shared" si="251"/>
        <v>1</v>
      </c>
      <c r="AJ64" s="133" t="str">
        <f t="shared" si="251"/>
        <v>-</v>
      </c>
      <c r="AK64" s="133" t="str">
        <f t="shared" si="251"/>
        <v>-</v>
      </c>
      <c r="AL64" s="133" t="str">
        <f t="shared" si="251"/>
        <v>-</v>
      </c>
      <c r="AM64" s="133" t="str">
        <f t="shared" si="251"/>
        <v>-</v>
      </c>
      <c r="AO64" s="127" t="str">
        <f t="shared" ref="AO64:AZ64" si="252">IF(ISERROR(SEARCH(AO$7,$D64,1)),"-",IF(COUNTIF($D64,AO$7)=1,1,IF(ISERROR(SEARCH(CONCATENATE(AO$7,","),$D64,1)),IF(ISERROR(SEARCH(CONCATENATE(",",AO$7),$D64,1)),"-",1),1)))</f>
        <v>-</v>
      </c>
      <c r="AP64" s="127" t="str">
        <f t="shared" si="252"/>
        <v>-</v>
      </c>
      <c r="AQ64" s="127" t="str">
        <f t="shared" si="252"/>
        <v>-</v>
      </c>
      <c r="AR64" s="127" t="str">
        <f t="shared" si="252"/>
        <v>-</v>
      </c>
      <c r="AS64" s="127" t="str">
        <f t="shared" si="252"/>
        <v>-</v>
      </c>
      <c r="AT64" s="127" t="str">
        <f t="shared" si="252"/>
        <v>-</v>
      </c>
      <c r="AU64" s="127" t="str">
        <f t="shared" si="252"/>
        <v>-</v>
      </c>
      <c r="AV64" s="127" t="str">
        <f t="shared" si="252"/>
        <v>-</v>
      </c>
      <c r="AW64" s="127" t="str">
        <f t="shared" si="252"/>
        <v>-</v>
      </c>
      <c r="AX64" s="127" t="str">
        <f t="shared" si="252"/>
        <v>-</v>
      </c>
      <c r="AY64" s="127" t="str">
        <f t="shared" si="252"/>
        <v>-</v>
      </c>
      <c r="AZ64" s="127" t="str">
        <f t="shared" si="252"/>
        <v>-</v>
      </c>
      <c r="BB64" s="127" t="str">
        <f t="shared" ref="BB64:BM64" si="253">IF(ISERROR(SEARCH(BB$7,$E64,1)),"-",IF(COUNTIF($E64,BB$7)=1,1,IF(ISERROR(SEARCH(CONCATENATE(BB$7,","),$E64,1)),IF(ISERROR(SEARCH(CONCATENATE(",",BB$7),$E64,1)),"-",1),1)))</f>
        <v>-</v>
      </c>
      <c r="BC64" s="127" t="str">
        <f t="shared" si="253"/>
        <v>-</v>
      </c>
      <c r="BD64" s="127" t="str">
        <f t="shared" si="253"/>
        <v>-</v>
      </c>
      <c r="BE64" s="127" t="str">
        <f t="shared" si="253"/>
        <v>-</v>
      </c>
      <c r="BF64" s="127" t="str">
        <f t="shared" si="253"/>
        <v>-</v>
      </c>
      <c r="BG64" s="127" t="str">
        <f t="shared" si="253"/>
        <v>-</v>
      </c>
      <c r="BH64" s="127" t="str">
        <f t="shared" si="253"/>
        <v>-</v>
      </c>
      <c r="BI64" s="127">
        <f t="shared" si="253"/>
        <v>1</v>
      </c>
      <c r="BJ64" s="127" t="str">
        <f t="shared" si="253"/>
        <v>-</v>
      </c>
      <c r="BK64" s="127" t="str">
        <f t="shared" si="253"/>
        <v>-</v>
      </c>
      <c r="BL64" s="127" t="str">
        <f t="shared" si="253"/>
        <v>-</v>
      </c>
      <c r="BM64" s="127" t="str">
        <f t="shared" si="253"/>
        <v>-</v>
      </c>
      <c r="BO64" s="127" t="str">
        <f t="shared" ref="BO64:BZ64" si="254">IF(ISERROR(SEARCH(BO$7,$F64,1)),"-",IF(COUNTIF($F64,BO$7)=1,1,IF(ISERROR(SEARCH(CONCATENATE(BO$7,","),$F64,1)),IF(ISERROR(SEARCH(CONCATENATE(",",BO$7),$F64,1)),"-",1),1)))</f>
        <v>-</v>
      </c>
      <c r="BP64" s="127" t="str">
        <f t="shared" si="254"/>
        <v>-</v>
      </c>
      <c r="BQ64" s="127" t="str">
        <f t="shared" si="254"/>
        <v>-</v>
      </c>
      <c r="BR64" s="127" t="str">
        <f t="shared" si="254"/>
        <v>-</v>
      </c>
      <c r="BS64" s="127" t="str">
        <f t="shared" si="254"/>
        <v>-</v>
      </c>
      <c r="BT64" s="127" t="str">
        <f t="shared" si="254"/>
        <v>-</v>
      </c>
      <c r="BU64" s="127" t="str">
        <f t="shared" si="254"/>
        <v>-</v>
      </c>
      <c r="BV64" s="127" t="str">
        <f t="shared" si="254"/>
        <v>-</v>
      </c>
      <c r="BW64" s="127" t="str">
        <f t="shared" si="254"/>
        <v>-</v>
      </c>
      <c r="BX64" s="127" t="str">
        <f t="shared" si="254"/>
        <v>-</v>
      </c>
      <c r="BY64" s="127" t="str">
        <f t="shared" si="254"/>
        <v>-</v>
      </c>
      <c r="BZ64" s="127" t="str">
        <f t="shared" si="254"/>
        <v>-</v>
      </c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</row>
    <row r="65" spans="1:91" ht="12.75" customHeight="1">
      <c r="A65" s="142" t="s">
        <v>265</v>
      </c>
      <c r="B65" s="76" t="s">
        <v>266</v>
      </c>
      <c r="C65" s="76"/>
      <c r="D65" s="76"/>
      <c r="E65" s="76"/>
      <c r="F65" s="76"/>
      <c r="G65" s="76"/>
      <c r="H65" s="131">
        <f t="shared" si="93"/>
        <v>58.564814814814817</v>
      </c>
      <c r="I65" s="76">
        <f t="shared" ref="I65:Z65" si="255">SUM(I66:I73)</f>
        <v>864</v>
      </c>
      <c r="J65" s="76">
        <f t="shared" si="255"/>
        <v>506</v>
      </c>
      <c r="K65" s="76">
        <f t="shared" si="255"/>
        <v>280</v>
      </c>
      <c r="L65" s="76">
        <f t="shared" si="255"/>
        <v>90</v>
      </c>
      <c r="M65" s="76">
        <f t="shared" si="255"/>
        <v>136</v>
      </c>
      <c r="N65" s="76">
        <f t="shared" si="255"/>
        <v>358</v>
      </c>
      <c r="O65" s="76">
        <f t="shared" si="255"/>
        <v>0</v>
      </c>
      <c r="P65" s="76">
        <f t="shared" si="255"/>
        <v>0</v>
      </c>
      <c r="Q65" s="76">
        <f t="shared" si="255"/>
        <v>0</v>
      </c>
      <c r="R65" s="76">
        <f t="shared" si="255"/>
        <v>0</v>
      </c>
      <c r="S65" s="76">
        <f t="shared" si="255"/>
        <v>4</v>
      </c>
      <c r="T65" s="76">
        <f t="shared" si="255"/>
        <v>0</v>
      </c>
      <c r="U65" s="76">
        <f t="shared" si="255"/>
        <v>8</v>
      </c>
      <c r="V65" s="76">
        <f t="shared" si="255"/>
        <v>0</v>
      </c>
      <c r="W65" s="76">
        <f t="shared" si="255"/>
        <v>0</v>
      </c>
      <c r="X65" s="76">
        <f t="shared" si="255"/>
        <v>15</v>
      </c>
      <c r="Y65" s="76">
        <f t="shared" si="255"/>
        <v>8</v>
      </c>
      <c r="Z65" s="76">
        <f t="shared" si="255"/>
        <v>8</v>
      </c>
      <c r="AB65" s="124">
        <f t="shared" ref="AB65:AM65" si="256">SUM(AB66:AB73)</f>
        <v>0</v>
      </c>
      <c r="AC65" s="124">
        <f t="shared" si="256"/>
        <v>0</v>
      </c>
      <c r="AD65" s="124">
        <f t="shared" si="256"/>
        <v>0</v>
      </c>
      <c r="AE65" s="124">
        <f t="shared" si="256"/>
        <v>0</v>
      </c>
      <c r="AF65" s="124">
        <f t="shared" si="256"/>
        <v>0</v>
      </c>
      <c r="AG65" s="124">
        <f t="shared" si="256"/>
        <v>0</v>
      </c>
      <c r="AH65" s="124">
        <f t="shared" si="256"/>
        <v>0</v>
      </c>
      <c r="AI65" s="124">
        <f t="shared" si="256"/>
        <v>0</v>
      </c>
      <c r="AJ65" s="124">
        <f t="shared" si="256"/>
        <v>0</v>
      </c>
      <c r="AK65" s="124">
        <f t="shared" si="256"/>
        <v>2</v>
      </c>
      <c r="AL65" s="124">
        <f t="shared" si="256"/>
        <v>0</v>
      </c>
      <c r="AM65" s="124">
        <f t="shared" si="256"/>
        <v>1</v>
      </c>
      <c r="AO65" s="124">
        <f t="shared" ref="AO65:AZ65" si="257">SUM(AO66:AO73)</f>
        <v>0</v>
      </c>
      <c r="AP65" s="124">
        <f t="shared" si="257"/>
        <v>0</v>
      </c>
      <c r="AQ65" s="124">
        <f t="shared" si="257"/>
        <v>0</v>
      </c>
      <c r="AR65" s="124">
        <f t="shared" si="257"/>
        <v>0</v>
      </c>
      <c r="AS65" s="124">
        <f t="shared" si="257"/>
        <v>1</v>
      </c>
      <c r="AT65" s="124">
        <f t="shared" si="257"/>
        <v>0</v>
      </c>
      <c r="AU65" s="124">
        <f t="shared" si="257"/>
        <v>2</v>
      </c>
      <c r="AV65" s="124">
        <f t="shared" si="257"/>
        <v>0</v>
      </c>
      <c r="AW65" s="124">
        <f t="shared" si="257"/>
        <v>0</v>
      </c>
      <c r="AX65" s="124">
        <f t="shared" si="257"/>
        <v>0</v>
      </c>
      <c r="AY65" s="124">
        <f t="shared" si="257"/>
        <v>2</v>
      </c>
      <c r="AZ65" s="124">
        <f t="shared" si="257"/>
        <v>1</v>
      </c>
      <c r="BB65" s="124">
        <f t="shared" ref="BB65:BM65" si="258">SUM(BB66:BB73)</f>
        <v>0</v>
      </c>
      <c r="BC65" s="124">
        <f t="shared" si="258"/>
        <v>0</v>
      </c>
      <c r="BD65" s="124">
        <f t="shared" si="258"/>
        <v>0</v>
      </c>
      <c r="BE65" s="124">
        <f t="shared" si="258"/>
        <v>0</v>
      </c>
      <c r="BF65" s="124">
        <f t="shared" si="258"/>
        <v>0</v>
      </c>
      <c r="BG65" s="124">
        <f t="shared" si="258"/>
        <v>0</v>
      </c>
      <c r="BH65" s="124">
        <f t="shared" si="258"/>
        <v>1</v>
      </c>
      <c r="BI65" s="124">
        <f t="shared" si="258"/>
        <v>0</v>
      </c>
      <c r="BJ65" s="124">
        <f t="shared" si="258"/>
        <v>0</v>
      </c>
      <c r="BK65" s="124">
        <f t="shared" si="258"/>
        <v>1</v>
      </c>
      <c r="BL65" s="124">
        <f t="shared" si="258"/>
        <v>1</v>
      </c>
      <c r="BM65" s="124">
        <f t="shared" si="258"/>
        <v>1</v>
      </c>
      <c r="BO65" s="124">
        <f t="shared" ref="BO65:BZ65" si="259">SUM(BO66:BO73)</f>
        <v>0</v>
      </c>
      <c r="BP65" s="124">
        <f t="shared" si="259"/>
        <v>0</v>
      </c>
      <c r="BQ65" s="124">
        <f t="shared" si="259"/>
        <v>0</v>
      </c>
      <c r="BR65" s="124">
        <f t="shared" si="259"/>
        <v>0</v>
      </c>
      <c r="BS65" s="124">
        <f t="shared" si="259"/>
        <v>0</v>
      </c>
      <c r="BT65" s="124">
        <f t="shared" si="259"/>
        <v>0</v>
      </c>
      <c r="BU65" s="124">
        <f t="shared" si="259"/>
        <v>0</v>
      </c>
      <c r="BV65" s="124">
        <f t="shared" si="259"/>
        <v>0</v>
      </c>
      <c r="BW65" s="124">
        <f t="shared" si="259"/>
        <v>0</v>
      </c>
      <c r="BX65" s="124">
        <f t="shared" si="259"/>
        <v>1</v>
      </c>
      <c r="BY65" s="124">
        <f t="shared" si="259"/>
        <v>1</v>
      </c>
      <c r="BZ65" s="124">
        <f t="shared" si="259"/>
        <v>0</v>
      </c>
      <c r="CB65" s="124">
        <f t="shared" ref="CB65:CM65" si="260">SUM(CB66:CB73)</f>
        <v>0</v>
      </c>
      <c r="CC65" s="124">
        <f t="shared" si="260"/>
        <v>0</v>
      </c>
      <c r="CD65" s="124">
        <f t="shared" si="260"/>
        <v>0</v>
      </c>
      <c r="CE65" s="124">
        <f t="shared" si="260"/>
        <v>0</v>
      </c>
      <c r="CF65" s="124">
        <f t="shared" si="260"/>
        <v>0</v>
      </c>
      <c r="CG65" s="124">
        <f t="shared" si="260"/>
        <v>0</v>
      </c>
      <c r="CH65" s="124">
        <f t="shared" si="260"/>
        <v>0</v>
      </c>
      <c r="CI65" s="124">
        <f t="shared" si="260"/>
        <v>0</v>
      </c>
      <c r="CJ65" s="124">
        <f t="shared" si="260"/>
        <v>0</v>
      </c>
      <c r="CK65" s="124">
        <f t="shared" si="260"/>
        <v>0</v>
      </c>
      <c r="CL65" s="124">
        <f t="shared" si="260"/>
        <v>0</v>
      </c>
      <c r="CM65" s="124">
        <f t="shared" si="260"/>
        <v>1</v>
      </c>
    </row>
    <row r="66" spans="1:91" ht="12.75" customHeight="1">
      <c r="A66" s="135" t="s">
        <v>267</v>
      </c>
      <c r="B66" s="103" t="s">
        <v>237</v>
      </c>
      <c r="C66" s="111"/>
      <c r="D66" s="111">
        <v>7</v>
      </c>
      <c r="E66" s="111"/>
      <c r="F66" s="111"/>
      <c r="G66" s="143"/>
      <c r="H66" s="126">
        <f t="shared" si="93"/>
        <v>51.851851851851848</v>
      </c>
      <c r="I66" s="103">
        <f t="shared" ref="I66:I67" si="261">J66+N66</f>
        <v>108</v>
      </c>
      <c r="J66" s="103">
        <f t="shared" ref="J66:J73" si="262">O66*O$6+P66*P$6+Q66*Q$6+R66*R$6+S66*S$6+T66*T$6+U66*U$6+V66*V$6+W66*W$6+X66*X$6+Y66*Y$6+Z66*Z$6</f>
        <v>56</v>
      </c>
      <c r="K66" s="103">
        <v>30</v>
      </c>
      <c r="L66" s="103">
        <v>12</v>
      </c>
      <c r="M66" s="103">
        <v>14</v>
      </c>
      <c r="N66" s="103">
        <v>52</v>
      </c>
      <c r="O66" s="103"/>
      <c r="P66" s="103"/>
      <c r="Q66" s="103"/>
      <c r="R66" s="103"/>
      <c r="S66" s="103"/>
      <c r="T66" s="103"/>
      <c r="U66" s="103">
        <v>4</v>
      </c>
      <c r="V66" s="103"/>
      <c r="W66" s="103"/>
      <c r="X66" s="103"/>
      <c r="Y66" s="103"/>
      <c r="Z66" s="103"/>
      <c r="AB66" s="133" t="str">
        <f t="shared" ref="AB66:AM66" si="263">IF(ISERROR(SEARCH(AB$7,$C66,1)),"-",IF(COUNTIF($C66,AB$7)=1,1,IF(ISERROR(SEARCH(CONCATENATE(AB$7,","),$C66,1)),IF(ISERROR(SEARCH(CONCATENATE(",",AB$7),$C66,1)),"-",1),1)))</f>
        <v>-</v>
      </c>
      <c r="AC66" s="133" t="str">
        <f t="shared" si="263"/>
        <v>-</v>
      </c>
      <c r="AD66" s="133" t="str">
        <f t="shared" si="263"/>
        <v>-</v>
      </c>
      <c r="AE66" s="133" t="str">
        <f t="shared" si="263"/>
        <v>-</v>
      </c>
      <c r="AF66" s="133" t="str">
        <f t="shared" si="263"/>
        <v>-</v>
      </c>
      <c r="AG66" s="133" t="str">
        <f t="shared" si="263"/>
        <v>-</v>
      </c>
      <c r="AH66" s="133" t="str">
        <f t="shared" si="263"/>
        <v>-</v>
      </c>
      <c r="AI66" s="133" t="str">
        <f t="shared" si="263"/>
        <v>-</v>
      </c>
      <c r="AJ66" s="133" t="str">
        <f t="shared" si="263"/>
        <v>-</v>
      </c>
      <c r="AK66" s="133" t="str">
        <f t="shared" si="263"/>
        <v>-</v>
      </c>
      <c r="AL66" s="133" t="str">
        <f t="shared" si="263"/>
        <v>-</v>
      </c>
      <c r="AM66" s="133" t="str">
        <f t="shared" si="263"/>
        <v>-</v>
      </c>
      <c r="AO66" s="127" t="str">
        <f t="shared" ref="AO66:AZ66" si="264">IF(ISERROR(SEARCH(AO$7,$D66,1)),"-",IF(COUNTIF($D66,AO$7)=1,1,IF(ISERROR(SEARCH(CONCATENATE(AO$7,","),$D66,1)),IF(ISERROR(SEARCH(CONCATENATE(",",AO$7),$D66,1)),"-",1),1)))</f>
        <v>-</v>
      </c>
      <c r="AP66" s="127" t="str">
        <f t="shared" si="264"/>
        <v>-</v>
      </c>
      <c r="AQ66" s="127" t="str">
        <f t="shared" si="264"/>
        <v>-</v>
      </c>
      <c r="AR66" s="127" t="str">
        <f t="shared" si="264"/>
        <v>-</v>
      </c>
      <c r="AS66" s="127" t="str">
        <f t="shared" si="264"/>
        <v>-</v>
      </c>
      <c r="AT66" s="127" t="str">
        <f t="shared" si="264"/>
        <v>-</v>
      </c>
      <c r="AU66" s="127">
        <f t="shared" si="264"/>
        <v>1</v>
      </c>
      <c r="AV66" s="127" t="str">
        <f t="shared" si="264"/>
        <v>-</v>
      </c>
      <c r="AW66" s="127" t="str">
        <f t="shared" si="264"/>
        <v>-</v>
      </c>
      <c r="AX66" s="127" t="str">
        <f t="shared" si="264"/>
        <v>-</v>
      </c>
      <c r="AY66" s="127" t="str">
        <f t="shared" si="264"/>
        <v>-</v>
      </c>
      <c r="AZ66" s="127" t="str">
        <f t="shared" si="264"/>
        <v>-</v>
      </c>
      <c r="BB66" s="127" t="str">
        <f t="shared" ref="BB66:BM66" si="265">IF(ISERROR(SEARCH(BB$7,$E66,1)),"-",IF(COUNTIF($E66,BB$7)=1,1,IF(ISERROR(SEARCH(CONCATENATE(BB$7,","),$E66,1)),IF(ISERROR(SEARCH(CONCATENATE(",",BB$7),$E66,1)),"-",1),1)))</f>
        <v>-</v>
      </c>
      <c r="BC66" s="127" t="str">
        <f t="shared" si="265"/>
        <v>-</v>
      </c>
      <c r="BD66" s="127" t="str">
        <f t="shared" si="265"/>
        <v>-</v>
      </c>
      <c r="BE66" s="127" t="str">
        <f t="shared" si="265"/>
        <v>-</v>
      </c>
      <c r="BF66" s="127" t="str">
        <f t="shared" si="265"/>
        <v>-</v>
      </c>
      <c r="BG66" s="127" t="str">
        <f t="shared" si="265"/>
        <v>-</v>
      </c>
      <c r="BH66" s="127" t="str">
        <f t="shared" si="265"/>
        <v>-</v>
      </c>
      <c r="BI66" s="127" t="str">
        <f t="shared" si="265"/>
        <v>-</v>
      </c>
      <c r="BJ66" s="127" t="str">
        <f t="shared" si="265"/>
        <v>-</v>
      </c>
      <c r="BK66" s="127" t="str">
        <f t="shared" si="265"/>
        <v>-</v>
      </c>
      <c r="BL66" s="127" t="str">
        <f t="shared" si="265"/>
        <v>-</v>
      </c>
      <c r="BM66" s="127" t="str">
        <f t="shared" si="265"/>
        <v>-</v>
      </c>
      <c r="BO66" s="127" t="str">
        <f t="shared" ref="BO66:BZ66" si="266">IF(ISERROR(SEARCH(BO$7,$F66,1)),"-",IF(COUNTIF($F66,BO$7)=1,1,IF(ISERROR(SEARCH(CONCATENATE(BO$7,","),$F66,1)),IF(ISERROR(SEARCH(CONCATENATE(",",BO$7),$F66,1)),"-",1),1)))</f>
        <v>-</v>
      </c>
      <c r="BP66" s="127" t="str">
        <f t="shared" si="266"/>
        <v>-</v>
      </c>
      <c r="BQ66" s="127" t="str">
        <f t="shared" si="266"/>
        <v>-</v>
      </c>
      <c r="BR66" s="127" t="str">
        <f t="shared" si="266"/>
        <v>-</v>
      </c>
      <c r="BS66" s="127" t="str">
        <f t="shared" si="266"/>
        <v>-</v>
      </c>
      <c r="BT66" s="127" t="str">
        <f t="shared" si="266"/>
        <v>-</v>
      </c>
      <c r="BU66" s="127" t="str">
        <f t="shared" si="266"/>
        <v>-</v>
      </c>
      <c r="BV66" s="127" t="str">
        <f t="shared" si="266"/>
        <v>-</v>
      </c>
      <c r="BW66" s="127" t="str">
        <f t="shared" si="266"/>
        <v>-</v>
      </c>
      <c r="BX66" s="127" t="str">
        <f t="shared" si="266"/>
        <v>-</v>
      </c>
      <c r="BY66" s="127" t="str">
        <f t="shared" si="266"/>
        <v>-</v>
      </c>
      <c r="BZ66" s="127" t="str">
        <f t="shared" si="266"/>
        <v>-</v>
      </c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</row>
    <row r="67" spans="1:91" ht="12.75" customHeight="1">
      <c r="A67" s="135" t="s">
        <v>268</v>
      </c>
      <c r="B67" s="103" t="s">
        <v>269</v>
      </c>
      <c r="C67" s="111"/>
      <c r="D67" s="111">
        <v>5</v>
      </c>
      <c r="E67" s="111"/>
      <c r="F67" s="111"/>
      <c r="G67" s="143"/>
      <c r="H67" s="126">
        <f t="shared" si="93"/>
        <v>59.259259259259252</v>
      </c>
      <c r="I67" s="103">
        <f t="shared" si="261"/>
        <v>54</v>
      </c>
      <c r="J67" s="103">
        <f t="shared" si="262"/>
        <v>32</v>
      </c>
      <c r="K67" s="103"/>
      <c r="L67" s="103">
        <v>32</v>
      </c>
      <c r="M67" s="103"/>
      <c r="N67" s="103">
        <v>22</v>
      </c>
      <c r="O67" s="103"/>
      <c r="P67" s="103"/>
      <c r="Q67" s="103"/>
      <c r="R67" s="103"/>
      <c r="S67" s="103">
        <v>4</v>
      </c>
      <c r="T67" s="103"/>
      <c r="U67" s="103"/>
      <c r="V67" s="103"/>
      <c r="W67" s="103"/>
      <c r="X67" s="103"/>
      <c r="Y67" s="103"/>
      <c r="Z67" s="103"/>
      <c r="AB67" s="133" t="str">
        <f t="shared" ref="AB67:AM67" si="267">IF(ISERROR(SEARCH(AB$7,$C67,1)),"-",IF(COUNTIF($C67,AB$7)=1,1,IF(ISERROR(SEARCH(CONCATENATE(AB$7,","),$C67,1)),IF(ISERROR(SEARCH(CONCATENATE(",",AB$7),$C67,1)),"-",1),1)))</f>
        <v>-</v>
      </c>
      <c r="AC67" s="133" t="str">
        <f t="shared" si="267"/>
        <v>-</v>
      </c>
      <c r="AD67" s="133" t="str">
        <f t="shared" si="267"/>
        <v>-</v>
      </c>
      <c r="AE67" s="133" t="str">
        <f t="shared" si="267"/>
        <v>-</v>
      </c>
      <c r="AF67" s="133" t="str">
        <f t="shared" si="267"/>
        <v>-</v>
      </c>
      <c r="AG67" s="133" t="str">
        <f t="shared" si="267"/>
        <v>-</v>
      </c>
      <c r="AH67" s="133" t="str">
        <f t="shared" si="267"/>
        <v>-</v>
      </c>
      <c r="AI67" s="133" t="str">
        <f t="shared" si="267"/>
        <v>-</v>
      </c>
      <c r="AJ67" s="133" t="str">
        <f t="shared" si="267"/>
        <v>-</v>
      </c>
      <c r="AK67" s="133" t="str">
        <f t="shared" si="267"/>
        <v>-</v>
      </c>
      <c r="AL67" s="133" t="str">
        <f t="shared" si="267"/>
        <v>-</v>
      </c>
      <c r="AM67" s="133" t="str">
        <f t="shared" si="267"/>
        <v>-</v>
      </c>
      <c r="AO67" s="127" t="str">
        <f t="shared" ref="AO67:AZ67" si="268">IF(ISERROR(SEARCH(AO$7,$D67,1)),"-",IF(COUNTIF($D67,AO$7)=1,1,IF(ISERROR(SEARCH(CONCATENATE(AO$7,","),$D67,1)),IF(ISERROR(SEARCH(CONCATENATE(",",AO$7),$D67,1)),"-",1),1)))</f>
        <v>-</v>
      </c>
      <c r="AP67" s="127" t="str">
        <f t="shared" si="268"/>
        <v>-</v>
      </c>
      <c r="AQ67" s="127" t="str">
        <f t="shared" si="268"/>
        <v>-</v>
      </c>
      <c r="AR67" s="127" t="str">
        <f t="shared" si="268"/>
        <v>-</v>
      </c>
      <c r="AS67" s="127">
        <f t="shared" si="268"/>
        <v>1</v>
      </c>
      <c r="AT67" s="127" t="str">
        <f t="shared" si="268"/>
        <v>-</v>
      </c>
      <c r="AU67" s="127" t="str">
        <f t="shared" si="268"/>
        <v>-</v>
      </c>
      <c r="AV67" s="127" t="str">
        <f t="shared" si="268"/>
        <v>-</v>
      </c>
      <c r="AW67" s="127" t="str">
        <f t="shared" si="268"/>
        <v>-</v>
      </c>
      <c r="AX67" s="127" t="str">
        <f t="shared" si="268"/>
        <v>-</v>
      </c>
      <c r="AY67" s="127" t="str">
        <f t="shared" si="268"/>
        <v>-</v>
      </c>
      <c r="AZ67" s="127" t="str">
        <f t="shared" si="268"/>
        <v>-</v>
      </c>
      <c r="BB67" s="127" t="str">
        <f t="shared" ref="BB67:BM67" si="269">IF(ISERROR(SEARCH(BB$7,$E67,1)),"-",IF(COUNTIF($E67,BB$7)=1,1,IF(ISERROR(SEARCH(CONCATENATE(BB$7,","),$E67,1)),IF(ISERROR(SEARCH(CONCATENATE(",",BB$7),$E67,1)),"-",1),1)))</f>
        <v>-</v>
      </c>
      <c r="BC67" s="127" t="str">
        <f t="shared" si="269"/>
        <v>-</v>
      </c>
      <c r="BD67" s="127" t="str">
        <f t="shared" si="269"/>
        <v>-</v>
      </c>
      <c r="BE67" s="127" t="str">
        <f t="shared" si="269"/>
        <v>-</v>
      </c>
      <c r="BF67" s="127" t="str">
        <f t="shared" si="269"/>
        <v>-</v>
      </c>
      <c r="BG67" s="127" t="str">
        <f t="shared" si="269"/>
        <v>-</v>
      </c>
      <c r="BH67" s="127" t="str">
        <f t="shared" si="269"/>
        <v>-</v>
      </c>
      <c r="BI67" s="127" t="str">
        <f t="shared" si="269"/>
        <v>-</v>
      </c>
      <c r="BJ67" s="127" t="str">
        <f t="shared" si="269"/>
        <v>-</v>
      </c>
      <c r="BK67" s="127" t="str">
        <f t="shared" si="269"/>
        <v>-</v>
      </c>
      <c r="BL67" s="127" t="str">
        <f t="shared" si="269"/>
        <v>-</v>
      </c>
      <c r="BM67" s="127" t="str">
        <f t="shared" si="269"/>
        <v>-</v>
      </c>
      <c r="BO67" s="127" t="str">
        <f t="shared" ref="BO67:BZ67" si="270">IF(ISERROR(SEARCH(BO$7,$F67,1)),"-",IF(COUNTIF($F67,BO$7)=1,1,IF(ISERROR(SEARCH(CONCATENATE(BO$7,","),$F67,1)),IF(ISERROR(SEARCH(CONCATENATE(",",BO$7),$F67,1)),"-",1),1)))</f>
        <v>-</v>
      </c>
      <c r="BP67" s="127" t="str">
        <f t="shared" si="270"/>
        <v>-</v>
      </c>
      <c r="BQ67" s="127" t="str">
        <f t="shared" si="270"/>
        <v>-</v>
      </c>
      <c r="BR67" s="127" t="str">
        <f t="shared" si="270"/>
        <v>-</v>
      </c>
      <c r="BS67" s="127" t="str">
        <f t="shared" si="270"/>
        <v>-</v>
      </c>
      <c r="BT67" s="127" t="str">
        <f t="shared" si="270"/>
        <v>-</v>
      </c>
      <c r="BU67" s="127" t="str">
        <f t="shared" si="270"/>
        <v>-</v>
      </c>
      <c r="BV67" s="127" t="str">
        <f t="shared" si="270"/>
        <v>-</v>
      </c>
      <c r="BW67" s="127" t="str">
        <f t="shared" si="270"/>
        <v>-</v>
      </c>
      <c r="BX67" s="127" t="str">
        <f t="shared" si="270"/>
        <v>-</v>
      </c>
      <c r="BY67" s="127" t="str">
        <f t="shared" si="270"/>
        <v>-</v>
      </c>
      <c r="BZ67" s="127" t="str">
        <f t="shared" si="270"/>
        <v>-</v>
      </c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</row>
    <row r="68" spans="1:91" ht="12.75" customHeight="1">
      <c r="A68" s="135" t="s">
        <v>270</v>
      </c>
      <c r="B68" s="134" t="s">
        <v>271</v>
      </c>
      <c r="C68" s="111"/>
      <c r="D68" s="111"/>
      <c r="E68" s="111"/>
      <c r="F68" s="111"/>
      <c r="G68" s="111"/>
      <c r="H68" s="126"/>
      <c r="I68" s="103"/>
      <c r="J68" s="103">
        <f t="shared" si="262"/>
        <v>0</v>
      </c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B68" s="133" t="str">
        <f t="shared" ref="AB68:AM68" si="271">IF(ISERROR(SEARCH(AB$7,$C68,1)),"-",IF(COUNTIF($C68,AB$7)=1,1,IF(ISERROR(SEARCH(CONCATENATE(AB$7,","),$C68,1)),IF(ISERROR(SEARCH(CONCATENATE(",",AB$7),$C68,1)),"-",1),1)))</f>
        <v>-</v>
      </c>
      <c r="AC68" s="133" t="str">
        <f t="shared" si="271"/>
        <v>-</v>
      </c>
      <c r="AD68" s="133" t="str">
        <f t="shared" si="271"/>
        <v>-</v>
      </c>
      <c r="AE68" s="133" t="str">
        <f t="shared" si="271"/>
        <v>-</v>
      </c>
      <c r="AF68" s="133" t="str">
        <f t="shared" si="271"/>
        <v>-</v>
      </c>
      <c r="AG68" s="133" t="str">
        <f t="shared" si="271"/>
        <v>-</v>
      </c>
      <c r="AH68" s="133" t="str">
        <f t="shared" si="271"/>
        <v>-</v>
      </c>
      <c r="AI68" s="133" t="str">
        <f t="shared" si="271"/>
        <v>-</v>
      </c>
      <c r="AJ68" s="133" t="str">
        <f t="shared" si="271"/>
        <v>-</v>
      </c>
      <c r="AK68" s="133" t="str">
        <f t="shared" si="271"/>
        <v>-</v>
      </c>
      <c r="AL68" s="133" t="str">
        <f t="shared" si="271"/>
        <v>-</v>
      </c>
      <c r="AM68" s="133" t="str">
        <f t="shared" si="271"/>
        <v>-</v>
      </c>
      <c r="AO68" s="127" t="str">
        <f t="shared" ref="AO68:AZ68" si="272">IF(ISERROR(SEARCH(AO$7,$D68,1)),"-",IF(COUNTIF($D68,AO$7)=1,1,IF(ISERROR(SEARCH(CONCATENATE(AO$7,","),$D68,1)),IF(ISERROR(SEARCH(CONCATENATE(",",AO$7),$D68,1)),"-",1),1)))</f>
        <v>-</v>
      </c>
      <c r="AP68" s="127" t="str">
        <f t="shared" si="272"/>
        <v>-</v>
      </c>
      <c r="AQ68" s="127" t="str">
        <f t="shared" si="272"/>
        <v>-</v>
      </c>
      <c r="AR68" s="127" t="str">
        <f t="shared" si="272"/>
        <v>-</v>
      </c>
      <c r="AS68" s="127" t="str">
        <f t="shared" si="272"/>
        <v>-</v>
      </c>
      <c r="AT68" s="127" t="str">
        <f t="shared" si="272"/>
        <v>-</v>
      </c>
      <c r="AU68" s="127" t="str">
        <f t="shared" si="272"/>
        <v>-</v>
      </c>
      <c r="AV68" s="127" t="str">
        <f t="shared" si="272"/>
        <v>-</v>
      </c>
      <c r="AW68" s="127" t="str">
        <f t="shared" si="272"/>
        <v>-</v>
      </c>
      <c r="AX68" s="127" t="str">
        <f t="shared" si="272"/>
        <v>-</v>
      </c>
      <c r="AY68" s="127" t="str">
        <f t="shared" si="272"/>
        <v>-</v>
      </c>
      <c r="AZ68" s="127" t="str">
        <f t="shared" si="272"/>
        <v>-</v>
      </c>
      <c r="BB68" s="127" t="str">
        <f t="shared" ref="BB68:BM68" si="273">IF(ISERROR(SEARCH(BB$7,$E68,1)),"-",IF(COUNTIF($E68,BB$7)=1,1,IF(ISERROR(SEARCH(CONCATENATE(BB$7,","),$E68,1)),IF(ISERROR(SEARCH(CONCATENATE(",",BB$7),$E68,1)),"-",1),1)))</f>
        <v>-</v>
      </c>
      <c r="BC68" s="127" t="str">
        <f t="shared" si="273"/>
        <v>-</v>
      </c>
      <c r="BD68" s="127" t="str">
        <f t="shared" si="273"/>
        <v>-</v>
      </c>
      <c r="BE68" s="127" t="str">
        <f t="shared" si="273"/>
        <v>-</v>
      </c>
      <c r="BF68" s="127" t="str">
        <f t="shared" si="273"/>
        <v>-</v>
      </c>
      <c r="BG68" s="127" t="str">
        <f t="shared" si="273"/>
        <v>-</v>
      </c>
      <c r="BH68" s="127" t="str">
        <f t="shared" si="273"/>
        <v>-</v>
      </c>
      <c r="BI68" s="127" t="str">
        <f t="shared" si="273"/>
        <v>-</v>
      </c>
      <c r="BJ68" s="127" t="str">
        <f t="shared" si="273"/>
        <v>-</v>
      </c>
      <c r="BK68" s="127" t="str">
        <f t="shared" si="273"/>
        <v>-</v>
      </c>
      <c r="BL68" s="127" t="str">
        <f t="shared" si="273"/>
        <v>-</v>
      </c>
      <c r="BM68" s="127" t="str">
        <f t="shared" si="273"/>
        <v>-</v>
      </c>
      <c r="BO68" s="127" t="str">
        <f t="shared" ref="BO68:BZ68" si="274">IF(ISERROR(SEARCH(BO$7,$F68,1)),"-",IF(COUNTIF($F68,BO$7)=1,1,IF(ISERROR(SEARCH(CONCATENATE(BO$7,","),$F68,1)),IF(ISERROR(SEARCH(CONCATENATE(",",BO$7),$F68,1)),"-",1),1)))</f>
        <v>-</v>
      </c>
      <c r="BP68" s="127" t="str">
        <f t="shared" si="274"/>
        <v>-</v>
      </c>
      <c r="BQ68" s="127" t="str">
        <f t="shared" si="274"/>
        <v>-</v>
      </c>
      <c r="BR68" s="127" t="str">
        <f t="shared" si="274"/>
        <v>-</v>
      </c>
      <c r="BS68" s="127" t="str">
        <f t="shared" si="274"/>
        <v>-</v>
      </c>
      <c r="BT68" s="127" t="str">
        <f t="shared" si="274"/>
        <v>-</v>
      </c>
      <c r="BU68" s="127" t="str">
        <f t="shared" si="274"/>
        <v>-</v>
      </c>
      <c r="BV68" s="127" t="str">
        <f t="shared" si="274"/>
        <v>-</v>
      </c>
      <c r="BW68" s="127" t="str">
        <f t="shared" si="274"/>
        <v>-</v>
      </c>
      <c r="BX68" s="127" t="str">
        <f t="shared" si="274"/>
        <v>-</v>
      </c>
      <c r="BY68" s="127" t="str">
        <f t="shared" si="274"/>
        <v>-</v>
      </c>
      <c r="BZ68" s="127" t="str">
        <f t="shared" si="274"/>
        <v>-</v>
      </c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</row>
    <row r="69" spans="1:91" ht="12.75" customHeight="1">
      <c r="A69" s="135"/>
      <c r="B69" s="103" t="s">
        <v>272</v>
      </c>
      <c r="C69" s="111">
        <v>10</v>
      </c>
      <c r="D69" s="111">
        <v>11</v>
      </c>
      <c r="E69" s="111">
        <v>11</v>
      </c>
      <c r="F69" s="111">
        <v>10</v>
      </c>
      <c r="G69" s="140"/>
      <c r="H69" s="126">
        <f t="shared" ref="H69:H75" si="275">J69/I69*100</f>
        <v>62.962962962962962</v>
      </c>
      <c r="I69" s="103">
        <f t="shared" ref="I69:I73" si="276">J69+N69</f>
        <v>162</v>
      </c>
      <c r="J69" s="103">
        <f t="shared" si="262"/>
        <v>102</v>
      </c>
      <c r="K69" s="103">
        <v>60</v>
      </c>
      <c r="L69" s="103">
        <v>16</v>
      </c>
      <c r="M69" s="103">
        <v>26</v>
      </c>
      <c r="N69" s="103">
        <v>60</v>
      </c>
      <c r="O69" s="103"/>
      <c r="P69" s="103"/>
      <c r="Q69" s="103"/>
      <c r="R69" s="103"/>
      <c r="S69" s="103"/>
      <c r="T69" s="103"/>
      <c r="U69" s="103"/>
      <c r="V69" s="103"/>
      <c r="W69" s="103"/>
      <c r="X69" s="103">
        <v>5</v>
      </c>
      <c r="Y69" s="103">
        <v>4</v>
      </c>
      <c r="Z69" s="103"/>
      <c r="AB69" s="133" t="str">
        <f t="shared" ref="AB69:AM69" si="277">IF(ISERROR(SEARCH(AB$7,$C69,1)),"-",IF(COUNTIF($C69,AB$7)=1,1,IF(ISERROR(SEARCH(CONCATENATE(AB$7,","),$C69,1)),IF(ISERROR(SEARCH(CONCATENATE(",",AB$7),$C69,1)),"-",1),1)))</f>
        <v>-</v>
      </c>
      <c r="AC69" s="133" t="str">
        <f t="shared" si="277"/>
        <v>-</v>
      </c>
      <c r="AD69" s="133" t="str">
        <f t="shared" si="277"/>
        <v>-</v>
      </c>
      <c r="AE69" s="133" t="str">
        <f t="shared" si="277"/>
        <v>-</v>
      </c>
      <c r="AF69" s="133" t="str">
        <f t="shared" si="277"/>
        <v>-</v>
      </c>
      <c r="AG69" s="133" t="str">
        <f t="shared" si="277"/>
        <v>-</v>
      </c>
      <c r="AH69" s="133" t="str">
        <f t="shared" si="277"/>
        <v>-</v>
      </c>
      <c r="AI69" s="133" t="str">
        <f t="shared" si="277"/>
        <v>-</v>
      </c>
      <c r="AJ69" s="133" t="str">
        <f t="shared" si="277"/>
        <v>-</v>
      </c>
      <c r="AK69" s="133">
        <f t="shared" si="277"/>
        <v>1</v>
      </c>
      <c r="AL69" s="133" t="str">
        <f t="shared" si="277"/>
        <v>-</v>
      </c>
      <c r="AM69" s="133" t="str">
        <f t="shared" si="277"/>
        <v>-</v>
      </c>
      <c r="AO69" s="127" t="str">
        <f t="shared" ref="AO69:AZ69" si="278">IF(ISERROR(SEARCH(AO$7,$D69,1)),"-",IF(COUNTIF($D69,AO$7)=1,1,IF(ISERROR(SEARCH(CONCATENATE(AO$7,","),$D69,1)),IF(ISERROR(SEARCH(CONCATENATE(",",AO$7),$D69,1)),"-",1),1)))</f>
        <v>-</v>
      </c>
      <c r="AP69" s="127" t="str">
        <f t="shared" si="278"/>
        <v>-</v>
      </c>
      <c r="AQ69" s="127" t="str">
        <f t="shared" si="278"/>
        <v>-</v>
      </c>
      <c r="AR69" s="127" t="str">
        <f t="shared" si="278"/>
        <v>-</v>
      </c>
      <c r="AS69" s="127" t="str">
        <f t="shared" si="278"/>
        <v>-</v>
      </c>
      <c r="AT69" s="127" t="str">
        <f t="shared" si="278"/>
        <v>-</v>
      </c>
      <c r="AU69" s="127" t="str">
        <f t="shared" si="278"/>
        <v>-</v>
      </c>
      <c r="AV69" s="127" t="str">
        <f t="shared" si="278"/>
        <v>-</v>
      </c>
      <c r="AW69" s="127" t="str">
        <f t="shared" si="278"/>
        <v>-</v>
      </c>
      <c r="AX69" s="127" t="str">
        <f t="shared" si="278"/>
        <v>-</v>
      </c>
      <c r="AY69" s="127">
        <f t="shared" si="278"/>
        <v>1</v>
      </c>
      <c r="AZ69" s="127" t="str">
        <f t="shared" si="278"/>
        <v>-</v>
      </c>
      <c r="BB69" s="127" t="str">
        <f t="shared" ref="BB69:BM69" si="279">IF(ISERROR(SEARCH(BB$7,$E69,1)),"-",IF(COUNTIF($E69,BB$7)=1,1,IF(ISERROR(SEARCH(CONCATENATE(BB$7,","),$E69,1)),IF(ISERROR(SEARCH(CONCATENATE(",",BB$7),$E69,1)),"-",1),1)))</f>
        <v>-</v>
      </c>
      <c r="BC69" s="127" t="str">
        <f t="shared" si="279"/>
        <v>-</v>
      </c>
      <c r="BD69" s="127" t="str">
        <f t="shared" si="279"/>
        <v>-</v>
      </c>
      <c r="BE69" s="127" t="str">
        <f t="shared" si="279"/>
        <v>-</v>
      </c>
      <c r="BF69" s="127" t="str">
        <f t="shared" si="279"/>
        <v>-</v>
      </c>
      <c r="BG69" s="127" t="str">
        <f t="shared" si="279"/>
        <v>-</v>
      </c>
      <c r="BH69" s="127" t="str">
        <f t="shared" si="279"/>
        <v>-</v>
      </c>
      <c r="BI69" s="127" t="str">
        <f t="shared" si="279"/>
        <v>-</v>
      </c>
      <c r="BJ69" s="127" t="str">
        <f t="shared" si="279"/>
        <v>-</v>
      </c>
      <c r="BK69" s="127" t="str">
        <f t="shared" si="279"/>
        <v>-</v>
      </c>
      <c r="BL69" s="127">
        <f t="shared" si="279"/>
        <v>1</v>
      </c>
      <c r="BM69" s="127" t="str">
        <f t="shared" si="279"/>
        <v>-</v>
      </c>
      <c r="BO69" s="127" t="str">
        <f t="shared" ref="BO69:BZ69" si="280">IF(ISERROR(SEARCH(BO$7,$F69,1)),"-",IF(COUNTIF($F69,BO$7)=1,1,IF(ISERROR(SEARCH(CONCATENATE(BO$7,","),$F69,1)),IF(ISERROR(SEARCH(CONCATENATE(",",BO$7),$F69,1)),"-",1),1)))</f>
        <v>-</v>
      </c>
      <c r="BP69" s="127" t="str">
        <f t="shared" si="280"/>
        <v>-</v>
      </c>
      <c r="BQ69" s="127" t="str">
        <f t="shared" si="280"/>
        <v>-</v>
      </c>
      <c r="BR69" s="127" t="str">
        <f t="shared" si="280"/>
        <v>-</v>
      </c>
      <c r="BS69" s="127" t="str">
        <f t="shared" si="280"/>
        <v>-</v>
      </c>
      <c r="BT69" s="127" t="str">
        <f t="shared" si="280"/>
        <v>-</v>
      </c>
      <c r="BU69" s="127" t="str">
        <f t="shared" si="280"/>
        <v>-</v>
      </c>
      <c r="BV69" s="127" t="str">
        <f t="shared" si="280"/>
        <v>-</v>
      </c>
      <c r="BW69" s="127" t="str">
        <f t="shared" si="280"/>
        <v>-</v>
      </c>
      <c r="BX69" s="127">
        <f t="shared" si="280"/>
        <v>1</v>
      </c>
      <c r="BY69" s="127" t="str">
        <f t="shared" si="280"/>
        <v>-</v>
      </c>
      <c r="BZ69" s="127" t="str">
        <f t="shared" si="280"/>
        <v>-</v>
      </c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</row>
    <row r="70" spans="1:91" ht="12.75" customHeight="1">
      <c r="A70" s="135"/>
      <c r="B70" s="103" t="s">
        <v>273</v>
      </c>
      <c r="C70" s="111"/>
      <c r="D70" s="111">
        <v>12</v>
      </c>
      <c r="E70" s="111"/>
      <c r="F70" s="140"/>
      <c r="G70" s="135" t="s">
        <v>274</v>
      </c>
      <c r="H70" s="126">
        <f t="shared" si="275"/>
        <v>61.111111111111114</v>
      </c>
      <c r="I70" s="103">
        <f t="shared" si="276"/>
        <v>54</v>
      </c>
      <c r="J70" s="103">
        <f t="shared" si="262"/>
        <v>33</v>
      </c>
      <c r="K70" s="103">
        <v>23</v>
      </c>
      <c r="L70" s="103"/>
      <c r="M70" s="103">
        <v>10</v>
      </c>
      <c r="N70" s="103">
        <v>21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>
        <v>3</v>
      </c>
      <c r="AB70" s="133" t="str">
        <f t="shared" ref="AB70:AM70" si="281">IF(ISERROR(SEARCH(AB$7,$C70,1)),"-",IF(COUNTIF($C70,AB$7)=1,1,IF(ISERROR(SEARCH(CONCATENATE(AB$7,","),$C70,1)),IF(ISERROR(SEARCH(CONCATENATE(",",AB$7),$C70,1)),"-",1),1)))</f>
        <v>-</v>
      </c>
      <c r="AC70" s="133" t="str">
        <f t="shared" si="281"/>
        <v>-</v>
      </c>
      <c r="AD70" s="133" t="str">
        <f t="shared" si="281"/>
        <v>-</v>
      </c>
      <c r="AE70" s="133" t="str">
        <f t="shared" si="281"/>
        <v>-</v>
      </c>
      <c r="AF70" s="133" t="str">
        <f t="shared" si="281"/>
        <v>-</v>
      </c>
      <c r="AG70" s="133" t="str">
        <f t="shared" si="281"/>
        <v>-</v>
      </c>
      <c r="AH70" s="133" t="str">
        <f t="shared" si="281"/>
        <v>-</v>
      </c>
      <c r="AI70" s="133" t="str">
        <f t="shared" si="281"/>
        <v>-</v>
      </c>
      <c r="AJ70" s="133" t="str">
        <f t="shared" si="281"/>
        <v>-</v>
      </c>
      <c r="AK70" s="133" t="str">
        <f t="shared" si="281"/>
        <v>-</v>
      </c>
      <c r="AL70" s="133" t="str">
        <f t="shared" si="281"/>
        <v>-</v>
      </c>
      <c r="AM70" s="133" t="str">
        <f t="shared" si="281"/>
        <v>-</v>
      </c>
      <c r="AO70" s="127" t="str">
        <f t="shared" ref="AO70:AZ70" si="282">IF(ISERROR(SEARCH(AO$7,$D70,1)),"-",IF(COUNTIF($D70,AO$7)=1,1,IF(ISERROR(SEARCH(CONCATENATE(AO$7,","),$D70,1)),IF(ISERROR(SEARCH(CONCATENATE(",",AO$7),$D70,1)),"-",1),1)))</f>
        <v>-</v>
      </c>
      <c r="AP70" s="127" t="str">
        <f t="shared" si="282"/>
        <v>-</v>
      </c>
      <c r="AQ70" s="127" t="str">
        <f t="shared" si="282"/>
        <v>-</v>
      </c>
      <c r="AR70" s="127" t="str">
        <f t="shared" si="282"/>
        <v>-</v>
      </c>
      <c r="AS70" s="127" t="str">
        <f t="shared" si="282"/>
        <v>-</v>
      </c>
      <c r="AT70" s="127" t="str">
        <f t="shared" si="282"/>
        <v>-</v>
      </c>
      <c r="AU70" s="127" t="str">
        <f t="shared" si="282"/>
        <v>-</v>
      </c>
      <c r="AV70" s="127" t="str">
        <f t="shared" si="282"/>
        <v>-</v>
      </c>
      <c r="AW70" s="127" t="str">
        <f t="shared" si="282"/>
        <v>-</v>
      </c>
      <c r="AX70" s="127" t="str">
        <f t="shared" si="282"/>
        <v>-</v>
      </c>
      <c r="AY70" s="127" t="str">
        <f t="shared" si="282"/>
        <v>-</v>
      </c>
      <c r="AZ70" s="127">
        <f t="shared" si="282"/>
        <v>1</v>
      </c>
      <c r="BB70" s="127" t="str">
        <f t="shared" ref="BB70:BM70" si="283">IF(ISERROR(SEARCH(BB$7,$E70,1)),"-",IF(COUNTIF($E70,BB$7)=1,1,IF(ISERROR(SEARCH(CONCATENATE(BB$7,","),$E70,1)),IF(ISERROR(SEARCH(CONCATENATE(",",BB$7),$E70,1)),"-",1),1)))</f>
        <v>-</v>
      </c>
      <c r="BC70" s="127" t="str">
        <f t="shared" si="283"/>
        <v>-</v>
      </c>
      <c r="BD70" s="127" t="str">
        <f t="shared" si="283"/>
        <v>-</v>
      </c>
      <c r="BE70" s="127" t="str">
        <f t="shared" si="283"/>
        <v>-</v>
      </c>
      <c r="BF70" s="127" t="str">
        <f t="shared" si="283"/>
        <v>-</v>
      </c>
      <c r="BG70" s="127" t="str">
        <f t="shared" si="283"/>
        <v>-</v>
      </c>
      <c r="BH70" s="127" t="str">
        <f t="shared" si="283"/>
        <v>-</v>
      </c>
      <c r="BI70" s="127" t="str">
        <f t="shared" si="283"/>
        <v>-</v>
      </c>
      <c r="BJ70" s="127" t="str">
        <f t="shared" si="283"/>
        <v>-</v>
      </c>
      <c r="BK70" s="127" t="str">
        <f t="shared" si="283"/>
        <v>-</v>
      </c>
      <c r="BL70" s="127" t="str">
        <f t="shared" si="283"/>
        <v>-</v>
      </c>
      <c r="BM70" s="127" t="str">
        <f t="shared" si="283"/>
        <v>-</v>
      </c>
      <c r="BO70" s="127" t="str">
        <f t="shared" ref="BO70:BZ70" si="284">IF(ISERROR(SEARCH(BO$7,$F70,1)),"-",IF(COUNTIF($F70,BO$7)=1,1,IF(ISERROR(SEARCH(CONCATENATE(BO$7,","),$F70,1)),IF(ISERROR(SEARCH(CONCATENATE(",",BO$7),$F70,1)),"-",1),1)))</f>
        <v>-</v>
      </c>
      <c r="BP70" s="127" t="str">
        <f t="shared" si="284"/>
        <v>-</v>
      </c>
      <c r="BQ70" s="127" t="str">
        <f t="shared" si="284"/>
        <v>-</v>
      </c>
      <c r="BR70" s="127" t="str">
        <f t="shared" si="284"/>
        <v>-</v>
      </c>
      <c r="BS70" s="127" t="str">
        <f t="shared" si="284"/>
        <v>-</v>
      </c>
      <c r="BT70" s="127" t="str">
        <f t="shared" si="284"/>
        <v>-</v>
      </c>
      <c r="BU70" s="127" t="str">
        <f t="shared" si="284"/>
        <v>-</v>
      </c>
      <c r="BV70" s="127" t="str">
        <f t="shared" si="284"/>
        <v>-</v>
      </c>
      <c r="BW70" s="127" t="str">
        <f t="shared" si="284"/>
        <v>-</v>
      </c>
      <c r="BX70" s="127" t="str">
        <f t="shared" si="284"/>
        <v>-</v>
      </c>
      <c r="BY70" s="127" t="str">
        <f t="shared" si="284"/>
        <v>-</v>
      </c>
      <c r="BZ70" s="127" t="str">
        <f t="shared" si="284"/>
        <v>-</v>
      </c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>
        <v>1</v>
      </c>
    </row>
    <row r="71" spans="1:91" ht="12.75" customHeight="1">
      <c r="A71" s="135"/>
      <c r="B71" s="103" t="s">
        <v>275</v>
      </c>
      <c r="C71" s="111">
        <v>12</v>
      </c>
      <c r="D71" s="111">
        <v>11</v>
      </c>
      <c r="E71" s="111">
        <v>12</v>
      </c>
      <c r="F71" s="111">
        <v>11</v>
      </c>
      <c r="G71" s="140"/>
      <c r="H71" s="126">
        <f t="shared" si="275"/>
        <v>59.722222222222221</v>
      </c>
      <c r="I71" s="103">
        <f t="shared" si="276"/>
        <v>216</v>
      </c>
      <c r="J71" s="103">
        <f t="shared" si="262"/>
        <v>129</v>
      </c>
      <c r="K71" s="103">
        <v>79</v>
      </c>
      <c r="L71" s="103">
        <v>16</v>
      </c>
      <c r="M71" s="103">
        <v>34</v>
      </c>
      <c r="N71" s="103">
        <v>87</v>
      </c>
      <c r="O71" s="103"/>
      <c r="P71" s="103"/>
      <c r="Q71" s="103"/>
      <c r="R71" s="103"/>
      <c r="S71" s="103"/>
      <c r="T71" s="103"/>
      <c r="U71" s="103"/>
      <c r="V71" s="103"/>
      <c r="W71" s="103"/>
      <c r="X71" s="103">
        <v>3</v>
      </c>
      <c r="Y71" s="103">
        <v>4</v>
      </c>
      <c r="Z71" s="103">
        <v>5</v>
      </c>
      <c r="AB71" s="133" t="str">
        <f t="shared" ref="AB71:AM71" si="285">IF(ISERROR(SEARCH(AB$7,$C71,1)),"-",IF(COUNTIF($C71,AB$7)=1,1,IF(ISERROR(SEARCH(CONCATENATE(AB$7,","),$C71,1)),IF(ISERROR(SEARCH(CONCATENATE(",",AB$7),$C71,1)),"-",1),1)))</f>
        <v>-</v>
      </c>
      <c r="AC71" s="133" t="str">
        <f t="shared" si="285"/>
        <v>-</v>
      </c>
      <c r="AD71" s="133" t="str">
        <f t="shared" si="285"/>
        <v>-</v>
      </c>
      <c r="AE71" s="133" t="str">
        <f t="shared" si="285"/>
        <v>-</v>
      </c>
      <c r="AF71" s="133" t="str">
        <f t="shared" si="285"/>
        <v>-</v>
      </c>
      <c r="AG71" s="133" t="str">
        <f t="shared" si="285"/>
        <v>-</v>
      </c>
      <c r="AH71" s="133" t="str">
        <f t="shared" si="285"/>
        <v>-</v>
      </c>
      <c r="AI71" s="133" t="str">
        <f t="shared" si="285"/>
        <v>-</v>
      </c>
      <c r="AJ71" s="133" t="str">
        <f t="shared" si="285"/>
        <v>-</v>
      </c>
      <c r="AK71" s="133" t="str">
        <f t="shared" si="285"/>
        <v>-</v>
      </c>
      <c r="AL71" s="133" t="str">
        <f t="shared" si="285"/>
        <v>-</v>
      </c>
      <c r="AM71" s="133">
        <f t="shared" si="285"/>
        <v>1</v>
      </c>
      <c r="AO71" s="127" t="str">
        <f t="shared" ref="AO71:AZ71" si="286">IF(ISERROR(SEARCH(AO$7,$D71,1)),"-",IF(COUNTIF($D71,AO$7)=1,1,IF(ISERROR(SEARCH(CONCATENATE(AO$7,","),$D71,1)),IF(ISERROR(SEARCH(CONCATENATE(",",AO$7),$D71,1)),"-",1),1)))</f>
        <v>-</v>
      </c>
      <c r="AP71" s="127" t="str">
        <f t="shared" si="286"/>
        <v>-</v>
      </c>
      <c r="AQ71" s="127" t="str">
        <f t="shared" si="286"/>
        <v>-</v>
      </c>
      <c r="AR71" s="127" t="str">
        <f t="shared" si="286"/>
        <v>-</v>
      </c>
      <c r="AS71" s="127" t="str">
        <f t="shared" si="286"/>
        <v>-</v>
      </c>
      <c r="AT71" s="127" t="str">
        <f t="shared" si="286"/>
        <v>-</v>
      </c>
      <c r="AU71" s="127" t="str">
        <f t="shared" si="286"/>
        <v>-</v>
      </c>
      <c r="AV71" s="127" t="str">
        <f t="shared" si="286"/>
        <v>-</v>
      </c>
      <c r="AW71" s="127" t="str">
        <f t="shared" si="286"/>
        <v>-</v>
      </c>
      <c r="AX71" s="127" t="str">
        <f t="shared" si="286"/>
        <v>-</v>
      </c>
      <c r="AY71" s="127">
        <f t="shared" si="286"/>
        <v>1</v>
      </c>
      <c r="AZ71" s="127" t="str">
        <f t="shared" si="286"/>
        <v>-</v>
      </c>
      <c r="BB71" s="127" t="str">
        <f t="shared" ref="BB71:BM71" si="287">IF(ISERROR(SEARCH(BB$7,$E71,1)),"-",IF(COUNTIF($E71,BB$7)=1,1,IF(ISERROR(SEARCH(CONCATENATE(BB$7,","),$E71,1)),IF(ISERROR(SEARCH(CONCATENATE(",",BB$7),$E71,1)),"-",1),1)))</f>
        <v>-</v>
      </c>
      <c r="BC71" s="127" t="str">
        <f t="shared" si="287"/>
        <v>-</v>
      </c>
      <c r="BD71" s="127" t="str">
        <f t="shared" si="287"/>
        <v>-</v>
      </c>
      <c r="BE71" s="127" t="str">
        <f t="shared" si="287"/>
        <v>-</v>
      </c>
      <c r="BF71" s="127" t="str">
        <f t="shared" si="287"/>
        <v>-</v>
      </c>
      <c r="BG71" s="127" t="str">
        <f t="shared" si="287"/>
        <v>-</v>
      </c>
      <c r="BH71" s="127" t="str">
        <f t="shared" si="287"/>
        <v>-</v>
      </c>
      <c r="BI71" s="127" t="str">
        <f t="shared" si="287"/>
        <v>-</v>
      </c>
      <c r="BJ71" s="127" t="str">
        <f t="shared" si="287"/>
        <v>-</v>
      </c>
      <c r="BK71" s="127" t="str">
        <f t="shared" si="287"/>
        <v>-</v>
      </c>
      <c r="BL71" s="127" t="str">
        <f t="shared" si="287"/>
        <v>-</v>
      </c>
      <c r="BM71" s="127">
        <f t="shared" si="287"/>
        <v>1</v>
      </c>
      <c r="BO71" s="127" t="str">
        <f t="shared" ref="BO71:BZ71" si="288">IF(ISERROR(SEARCH(BO$7,$F71,1)),"-",IF(COUNTIF($F71,BO$7)=1,1,IF(ISERROR(SEARCH(CONCATENATE(BO$7,","),$F71,1)),IF(ISERROR(SEARCH(CONCATENATE(",",BO$7),$F71,1)),"-",1),1)))</f>
        <v>-</v>
      </c>
      <c r="BP71" s="127" t="str">
        <f t="shared" si="288"/>
        <v>-</v>
      </c>
      <c r="BQ71" s="127" t="str">
        <f t="shared" si="288"/>
        <v>-</v>
      </c>
      <c r="BR71" s="127" t="str">
        <f t="shared" si="288"/>
        <v>-</v>
      </c>
      <c r="BS71" s="127" t="str">
        <f t="shared" si="288"/>
        <v>-</v>
      </c>
      <c r="BT71" s="127" t="str">
        <f t="shared" si="288"/>
        <v>-</v>
      </c>
      <c r="BU71" s="127" t="str">
        <f t="shared" si="288"/>
        <v>-</v>
      </c>
      <c r="BV71" s="127" t="str">
        <f t="shared" si="288"/>
        <v>-</v>
      </c>
      <c r="BW71" s="127" t="str">
        <f t="shared" si="288"/>
        <v>-</v>
      </c>
      <c r="BX71" s="127" t="str">
        <f t="shared" si="288"/>
        <v>-</v>
      </c>
      <c r="BY71" s="127">
        <f t="shared" si="288"/>
        <v>1</v>
      </c>
      <c r="BZ71" s="127" t="str">
        <f t="shared" si="288"/>
        <v>-</v>
      </c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</row>
    <row r="72" spans="1:91" ht="12.75" customHeight="1">
      <c r="A72" s="135" t="s">
        <v>276</v>
      </c>
      <c r="B72" s="103" t="s">
        <v>277</v>
      </c>
      <c r="C72" s="111">
        <v>10</v>
      </c>
      <c r="D72" s="111"/>
      <c r="E72" s="111">
        <v>10</v>
      </c>
      <c r="F72" s="111"/>
      <c r="G72" s="140"/>
      <c r="H72" s="126">
        <f t="shared" si="275"/>
        <v>60.493827160493829</v>
      </c>
      <c r="I72" s="103">
        <f t="shared" si="276"/>
        <v>162</v>
      </c>
      <c r="J72" s="103">
        <f t="shared" si="262"/>
        <v>98</v>
      </c>
      <c r="K72" s="103">
        <v>58</v>
      </c>
      <c r="L72" s="103">
        <v>14</v>
      </c>
      <c r="M72" s="103">
        <v>26</v>
      </c>
      <c r="N72" s="103">
        <v>64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>
        <v>7</v>
      </c>
      <c r="Y72" s="103"/>
      <c r="Z72" s="103"/>
      <c r="AB72" s="133" t="str">
        <f t="shared" ref="AB72:AM72" si="289">IF(ISERROR(SEARCH(AB$7,$C72,1)),"-",IF(COUNTIF($C72,AB$7)=1,1,IF(ISERROR(SEARCH(CONCATENATE(AB$7,","),$C72,1)),IF(ISERROR(SEARCH(CONCATENATE(",",AB$7),$C72,1)),"-",1),1)))</f>
        <v>-</v>
      </c>
      <c r="AC72" s="133" t="str">
        <f t="shared" si="289"/>
        <v>-</v>
      </c>
      <c r="AD72" s="133" t="str">
        <f t="shared" si="289"/>
        <v>-</v>
      </c>
      <c r="AE72" s="133" t="str">
        <f t="shared" si="289"/>
        <v>-</v>
      </c>
      <c r="AF72" s="133" t="str">
        <f t="shared" si="289"/>
        <v>-</v>
      </c>
      <c r="AG72" s="133" t="str">
        <f t="shared" si="289"/>
        <v>-</v>
      </c>
      <c r="AH72" s="133" t="str">
        <f t="shared" si="289"/>
        <v>-</v>
      </c>
      <c r="AI72" s="133" t="str">
        <f t="shared" si="289"/>
        <v>-</v>
      </c>
      <c r="AJ72" s="133" t="str">
        <f t="shared" si="289"/>
        <v>-</v>
      </c>
      <c r="AK72" s="133">
        <f t="shared" si="289"/>
        <v>1</v>
      </c>
      <c r="AL72" s="133" t="str">
        <f t="shared" si="289"/>
        <v>-</v>
      </c>
      <c r="AM72" s="133" t="str">
        <f t="shared" si="289"/>
        <v>-</v>
      </c>
      <c r="AO72" s="127" t="str">
        <f t="shared" ref="AO72:AZ72" si="290">IF(ISERROR(SEARCH(AO$7,$D72,1)),"-",IF(COUNTIF($D72,AO$7)=1,1,IF(ISERROR(SEARCH(CONCATENATE(AO$7,","),$D72,1)),IF(ISERROR(SEARCH(CONCATENATE(",",AO$7),$D72,1)),"-",1),1)))</f>
        <v>-</v>
      </c>
      <c r="AP72" s="127" t="str">
        <f t="shared" si="290"/>
        <v>-</v>
      </c>
      <c r="AQ72" s="127" t="str">
        <f t="shared" si="290"/>
        <v>-</v>
      </c>
      <c r="AR72" s="127" t="str">
        <f t="shared" si="290"/>
        <v>-</v>
      </c>
      <c r="AS72" s="127" t="str">
        <f t="shared" si="290"/>
        <v>-</v>
      </c>
      <c r="AT72" s="127" t="str">
        <f t="shared" si="290"/>
        <v>-</v>
      </c>
      <c r="AU72" s="127" t="str">
        <f t="shared" si="290"/>
        <v>-</v>
      </c>
      <c r="AV72" s="127" t="str">
        <f t="shared" si="290"/>
        <v>-</v>
      </c>
      <c r="AW72" s="127" t="str">
        <f t="shared" si="290"/>
        <v>-</v>
      </c>
      <c r="AX72" s="127" t="str">
        <f t="shared" si="290"/>
        <v>-</v>
      </c>
      <c r="AY72" s="127" t="str">
        <f t="shared" si="290"/>
        <v>-</v>
      </c>
      <c r="AZ72" s="127" t="str">
        <f t="shared" si="290"/>
        <v>-</v>
      </c>
      <c r="BB72" s="127" t="str">
        <f t="shared" ref="BB72:BM72" si="291">IF(ISERROR(SEARCH(BB$7,$E72,1)),"-",IF(COUNTIF($E72,BB$7)=1,1,IF(ISERROR(SEARCH(CONCATENATE(BB$7,","),$E72,1)),IF(ISERROR(SEARCH(CONCATENATE(",",BB$7),$E72,1)),"-",1),1)))</f>
        <v>-</v>
      </c>
      <c r="BC72" s="127" t="str">
        <f t="shared" si="291"/>
        <v>-</v>
      </c>
      <c r="BD72" s="127" t="str">
        <f t="shared" si="291"/>
        <v>-</v>
      </c>
      <c r="BE72" s="127" t="str">
        <f t="shared" si="291"/>
        <v>-</v>
      </c>
      <c r="BF72" s="127" t="str">
        <f t="shared" si="291"/>
        <v>-</v>
      </c>
      <c r="BG72" s="127" t="str">
        <f t="shared" si="291"/>
        <v>-</v>
      </c>
      <c r="BH72" s="127" t="str">
        <f t="shared" si="291"/>
        <v>-</v>
      </c>
      <c r="BI72" s="127" t="str">
        <f t="shared" si="291"/>
        <v>-</v>
      </c>
      <c r="BJ72" s="127" t="str">
        <f t="shared" si="291"/>
        <v>-</v>
      </c>
      <c r="BK72" s="127">
        <f t="shared" si="291"/>
        <v>1</v>
      </c>
      <c r="BL72" s="127" t="str">
        <f t="shared" si="291"/>
        <v>-</v>
      </c>
      <c r="BM72" s="127" t="str">
        <f t="shared" si="291"/>
        <v>-</v>
      </c>
      <c r="BO72" s="127" t="str">
        <f t="shared" ref="BO72:BZ72" si="292">IF(ISERROR(SEARCH(BO$7,$F72,1)),"-",IF(COUNTIF($F72,BO$7)=1,1,IF(ISERROR(SEARCH(CONCATENATE(BO$7,","),$F72,1)),IF(ISERROR(SEARCH(CONCATENATE(",",BO$7),$F72,1)),"-",1),1)))</f>
        <v>-</v>
      </c>
      <c r="BP72" s="127" t="str">
        <f t="shared" si="292"/>
        <v>-</v>
      </c>
      <c r="BQ72" s="127" t="str">
        <f t="shared" si="292"/>
        <v>-</v>
      </c>
      <c r="BR72" s="127" t="str">
        <f t="shared" si="292"/>
        <v>-</v>
      </c>
      <c r="BS72" s="127" t="str">
        <f t="shared" si="292"/>
        <v>-</v>
      </c>
      <c r="BT72" s="127" t="str">
        <f t="shared" si="292"/>
        <v>-</v>
      </c>
      <c r="BU72" s="127" t="str">
        <f t="shared" si="292"/>
        <v>-</v>
      </c>
      <c r="BV72" s="127" t="str">
        <f t="shared" si="292"/>
        <v>-</v>
      </c>
      <c r="BW72" s="127" t="str">
        <f t="shared" si="292"/>
        <v>-</v>
      </c>
      <c r="BX72" s="127" t="str">
        <f t="shared" si="292"/>
        <v>-</v>
      </c>
      <c r="BY72" s="127" t="str">
        <f t="shared" si="292"/>
        <v>-</v>
      </c>
      <c r="BZ72" s="127" t="str">
        <f t="shared" si="292"/>
        <v>-</v>
      </c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</row>
    <row r="73" spans="1:91" ht="12.75" customHeight="1">
      <c r="A73" s="135" t="s">
        <v>278</v>
      </c>
      <c r="B73" s="103" t="s">
        <v>279</v>
      </c>
      <c r="C73" s="111"/>
      <c r="D73" s="111">
        <v>7</v>
      </c>
      <c r="E73" s="111">
        <v>7</v>
      </c>
      <c r="F73" s="111"/>
      <c r="G73" s="140"/>
      <c r="H73" s="126">
        <f t="shared" si="275"/>
        <v>51.851851851851848</v>
      </c>
      <c r="I73" s="103">
        <f t="shared" si="276"/>
        <v>108</v>
      </c>
      <c r="J73" s="103">
        <f t="shared" si="262"/>
        <v>56</v>
      </c>
      <c r="K73" s="103">
        <v>30</v>
      </c>
      <c r="L73" s="103"/>
      <c r="M73" s="103">
        <v>26</v>
      </c>
      <c r="N73" s="103">
        <v>52</v>
      </c>
      <c r="O73" s="103"/>
      <c r="P73" s="103"/>
      <c r="Q73" s="103"/>
      <c r="R73" s="103"/>
      <c r="S73" s="103"/>
      <c r="T73" s="103"/>
      <c r="U73" s="103">
        <v>4</v>
      </c>
      <c r="V73" s="103"/>
      <c r="W73" s="103"/>
      <c r="X73" s="103"/>
      <c r="Y73" s="103"/>
      <c r="Z73" s="103"/>
      <c r="AB73" s="133" t="str">
        <f t="shared" ref="AB73:AM73" si="293">IF(ISERROR(SEARCH(AB$7,$C73,1)),"-",IF(COUNTIF($C73,AB$7)=1,1,IF(ISERROR(SEARCH(CONCATENATE(AB$7,","),$C73,1)),IF(ISERROR(SEARCH(CONCATENATE(",",AB$7),$C73,1)),"-",1),1)))</f>
        <v>-</v>
      </c>
      <c r="AC73" s="133" t="str">
        <f t="shared" si="293"/>
        <v>-</v>
      </c>
      <c r="AD73" s="133" t="str">
        <f t="shared" si="293"/>
        <v>-</v>
      </c>
      <c r="AE73" s="133" t="str">
        <f t="shared" si="293"/>
        <v>-</v>
      </c>
      <c r="AF73" s="133" t="str">
        <f t="shared" si="293"/>
        <v>-</v>
      </c>
      <c r="AG73" s="133" t="str">
        <f t="shared" si="293"/>
        <v>-</v>
      </c>
      <c r="AH73" s="133" t="str">
        <f t="shared" si="293"/>
        <v>-</v>
      </c>
      <c r="AI73" s="133" t="str">
        <f t="shared" si="293"/>
        <v>-</v>
      </c>
      <c r="AJ73" s="133" t="str">
        <f t="shared" si="293"/>
        <v>-</v>
      </c>
      <c r="AK73" s="133" t="str">
        <f t="shared" si="293"/>
        <v>-</v>
      </c>
      <c r="AL73" s="133" t="str">
        <f t="shared" si="293"/>
        <v>-</v>
      </c>
      <c r="AM73" s="133" t="str">
        <f t="shared" si="293"/>
        <v>-</v>
      </c>
      <c r="AO73" s="127" t="str">
        <f t="shared" ref="AO73:AZ73" si="294">IF(ISERROR(SEARCH(AO$7,$D73,1)),"-",IF(COUNTIF($D73,AO$7)=1,1,IF(ISERROR(SEARCH(CONCATENATE(AO$7,","),$D73,1)),IF(ISERROR(SEARCH(CONCATENATE(",",AO$7),$D73,1)),"-",1),1)))</f>
        <v>-</v>
      </c>
      <c r="AP73" s="127" t="str">
        <f t="shared" si="294"/>
        <v>-</v>
      </c>
      <c r="AQ73" s="127" t="str">
        <f t="shared" si="294"/>
        <v>-</v>
      </c>
      <c r="AR73" s="127" t="str">
        <f t="shared" si="294"/>
        <v>-</v>
      </c>
      <c r="AS73" s="127" t="str">
        <f t="shared" si="294"/>
        <v>-</v>
      </c>
      <c r="AT73" s="127" t="str">
        <f t="shared" si="294"/>
        <v>-</v>
      </c>
      <c r="AU73" s="127">
        <f t="shared" si="294"/>
        <v>1</v>
      </c>
      <c r="AV73" s="127" t="str">
        <f t="shared" si="294"/>
        <v>-</v>
      </c>
      <c r="AW73" s="127" t="str">
        <f t="shared" si="294"/>
        <v>-</v>
      </c>
      <c r="AX73" s="127" t="str">
        <f t="shared" si="294"/>
        <v>-</v>
      </c>
      <c r="AY73" s="127" t="str">
        <f t="shared" si="294"/>
        <v>-</v>
      </c>
      <c r="AZ73" s="127" t="str">
        <f t="shared" si="294"/>
        <v>-</v>
      </c>
      <c r="BB73" s="127" t="str">
        <f t="shared" ref="BB73:BM73" si="295">IF(ISERROR(SEARCH(BB$7,$E73,1)),"-",IF(COUNTIF($E73,BB$7)=1,1,IF(ISERROR(SEARCH(CONCATENATE(BB$7,","),$E73,1)),IF(ISERROR(SEARCH(CONCATENATE(",",BB$7),$E73,1)),"-",1),1)))</f>
        <v>-</v>
      </c>
      <c r="BC73" s="127" t="str">
        <f t="shared" si="295"/>
        <v>-</v>
      </c>
      <c r="BD73" s="127" t="str">
        <f t="shared" si="295"/>
        <v>-</v>
      </c>
      <c r="BE73" s="127" t="str">
        <f t="shared" si="295"/>
        <v>-</v>
      </c>
      <c r="BF73" s="127" t="str">
        <f t="shared" si="295"/>
        <v>-</v>
      </c>
      <c r="BG73" s="127" t="str">
        <f t="shared" si="295"/>
        <v>-</v>
      </c>
      <c r="BH73" s="127">
        <f t="shared" si="295"/>
        <v>1</v>
      </c>
      <c r="BI73" s="127" t="str">
        <f t="shared" si="295"/>
        <v>-</v>
      </c>
      <c r="BJ73" s="127" t="str">
        <f t="shared" si="295"/>
        <v>-</v>
      </c>
      <c r="BK73" s="127" t="str">
        <f t="shared" si="295"/>
        <v>-</v>
      </c>
      <c r="BL73" s="127" t="str">
        <f t="shared" si="295"/>
        <v>-</v>
      </c>
      <c r="BM73" s="127" t="str">
        <f t="shared" si="295"/>
        <v>-</v>
      </c>
      <c r="BO73" s="127" t="str">
        <f t="shared" ref="BO73:BZ73" si="296">IF(ISERROR(SEARCH(BO$7,$F73,1)),"-",IF(COUNTIF($F73,BO$7)=1,1,IF(ISERROR(SEARCH(CONCATENATE(BO$7,","),$F73,1)),IF(ISERROR(SEARCH(CONCATENATE(",",BO$7),$F73,1)),"-",1),1)))</f>
        <v>-</v>
      </c>
      <c r="BP73" s="127" t="str">
        <f t="shared" si="296"/>
        <v>-</v>
      </c>
      <c r="BQ73" s="127" t="str">
        <f t="shared" si="296"/>
        <v>-</v>
      </c>
      <c r="BR73" s="127" t="str">
        <f t="shared" si="296"/>
        <v>-</v>
      </c>
      <c r="BS73" s="127" t="str">
        <f t="shared" si="296"/>
        <v>-</v>
      </c>
      <c r="BT73" s="127" t="str">
        <f t="shared" si="296"/>
        <v>-</v>
      </c>
      <c r="BU73" s="127" t="str">
        <f t="shared" si="296"/>
        <v>-</v>
      </c>
      <c r="BV73" s="127" t="str">
        <f t="shared" si="296"/>
        <v>-</v>
      </c>
      <c r="BW73" s="127" t="str">
        <f t="shared" si="296"/>
        <v>-</v>
      </c>
      <c r="BX73" s="127" t="str">
        <f t="shared" si="296"/>
        <v>-</v>
      </c>
      <c r="BY73" s="127" t="str">
        <f t="shared" si="296"/>
        <v>-</v>
      </c>
      <c r="BZ73" s="127" t="str">
        <f t="shared" si="296"/>
        <v>-</v>
      </c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</row>
    <row r="74" spans="1:91" ht="12.75" customHeight="1">
      <c r="A74" s="142" t="s">
        <v>280</v>
      </c>
      <c r="B74" s="144" t="s">
        <v>281</v>
      </c>
      <c r="C74" s="76"/>
      <c r="D74" s="76"/>
      <c r="E74" s="76"/>
      <c r="F74" s="76"/>
      <c r="G74" s="76"/>
      <c r="H74" s="131">
        <f t="shared" si="275"/>
        <v>34.126984126984127</v>
      </c>
      <c r="I74" s="76">
        <f t="shared" ref="I74:Z74" si="297">SUM(I75:I83)</f>
        <v>756</v>
      </c>
      <c r="J74" s="76">
        <f t="shared" si="297"/>
        <v>258</v>
      </c>
      <c r="K74" s="76">
        <f t="shared" si="297"/>
        <v>164</v>
      </c>
      <c r="L74" s="76">
        <f t="shared" si="297"/>
        <v>12</v>
      </c>
      <c r="M74" s="76">
        <f t="shared" si="297"/>
        <v>82</v>
      </c>
      <c r="N74" s="76">
        <f t="shared" si="297"/>
        <v>498</v>
      </c>
      <c r="O74" s="76">
        <f t="shared" si="297"/>
        <v>0</v>
      </c>
      <c r="P74" s="76">
        <f t="shared" si="297"/>
        <v>0</v>
      </c>
      <c r="Q74" s="76">
        <f t="shared" si="297"/>
        <v>0</v>
      </c>
      <c r="R74" s="76">
        <f t="shared" si="297"/>
        <v>0</v>
      </c>
      <c r="S74" s="76">
        <f t="shared" si="297"/>
        <v>0</v>
      </c>
      <c r="T74" s="76">
        <f t="shared" si="297"/>
        <v>0</v>
      </c>
      <c r="U74" s="76">
        <f t="shared" si="297"/>
        <v>0</v>
      </c>
      <c r="V74" s="76">
        <f t="shared" si="297"/>
        <v>0</v>
      </c>
      <c r="W74" s="76">
        <f t="shared" si="297"/>
        <v>7</v>
      </c>
      <c r="X74" s="76">
        <f t="shared" si="297"/>
        <v>3</v>
      </c>
      <c r="Y74" s="76">
        <f t="shared" si="297"/>
        <v>0</v>
      </c>
      <c r="Z74" s="76">
        <f t="shared" si="297"/>
        <v>12</v>
      </c>
      <c r="AB74" s="124">
        <f t="shared" ref="AB74:AM74" si="298">SUM(AB75:AB83)</f>
        <v>0</v>
      </c>
      <c r="AC74" s="124">
        <f t="shared" si="298"/>
        <v>0</v>
      </c>
      <c r="AD74" s="124">
        <f t="shared" si="298"/>
        <v>0</v>
      </c>
      <c r="AE74" s="124">
        <f t="shared" si="298"/>
        <v>0</v>
      </c>
      <c r="AF74" s="124">
        <f t="shared" si="298"/>
        <v>0</v>
      </c>
      <c r="AG74" s="124">
        <f t="shared" si="298"/>
        <v>0</v>
      </c>
      <c r="AH74" s="124">
        <f t="shared" si="298"/>
        <v>0</v>
      </c>
      <c r="AI74" s="124">
        <f t="shared" si="298"/>
        <v>0</v>
      </c>
      <c r="AJ74" s="124">
        <f t="shared" si="298"/>
        <v>0</v>
      </c>
      <c r="AK74" s="124">
        <f t="shared" si="298"/>
        <v>0</v>
      </c>
      <c r="AL74" s="124">
        <f t="shared" si="298"/>
        <v>0</v>
      </c>
      <c r="AM74" s="124">
        <f t="shared" si="298"/>
        <v>0</v>
      </c>
      <c r="AO74" s="124">
        <f t="shared" ref="AO74:AZ74" si="299">SUM(AO75:AO83)</f>
        <v>0</v>
      </c>
      <c r="AP74" s="124">
        <f t="shared" si="299"/>
        <v>0</v>
      </c>
      <c r="AQ74" s="124">
        <f t="shared" si="299"/>
        <v>0</v>
      </c>
      <c r="AR74" s="124">
        <f t="shared" si="299"/>
        <v>0</v>
      </c>
      <c r="AS74" s="124">
        <f t="shared" si="299"/>
        <v>0</v>
      </c>
      <c r="AT74" s="124">
        <f t="shared" si="299"/>
        <v>0</v>
      </c>
      <c r="AU74" s="124">
        <f t="shared" si="299"/>
        <v>0</v>
      </c>
      <c r="AV74" s="124">
        <f t="shared" si="299"/>
        <v>0</v>
      </c>
      <c r="AW74" s="124">
        <f t="shared" si="299"/>
        <v>2</v>
      </c>
      <c r="AX74" s="124">
        <f t="shared" si="299"/>
        <v>1</v>
      </c>
      <c r="AY74" s="124">
        <f t="shared" si="299"/>
        <v>0</v>
      </c>
      <c r="AZ74" s="124">
        <f t="shared" si="299"/>
        <v>3</v>
      </c>
      <c r="BB74" s="124">
        <f t="shared" ref="BB74:BM74" si="300">SUM(BB75:BB83)</f>
        <v>0</v>
      </c>
      <c r="BC74" s="124">
        <f t="shared" si="300"/>
        <v>0</v>
      </c>
      <c r="BD74" s="124">
        <f t="shared" si="300"/>
        <v>0</v>
      </c>
      <c r="BE74" s="124">
        <f t="shared" si="300"/>
        <v>0</v>
      </c>
      <c r="BF74" s="124">
        <f t="shared" si="300"/>
        <v>0</v>
      </c>
      <c r="BG74" s="124">
        <f t="shared" si="300"/>
        <v>0</v>
      </c>
      <c r="BH74" s="124">
        <f t="shared" si="300"/>
        <v>0</v>
      </c>
      <c r="BI74" s="124">
        <f t="shared" si="300"/>
        <v>0</v>
      </c>
      <c r="BJ74" s="124">
        <f t="shared" si="300"/>
        <v>0</v>
      </c>
      <c r="BK74" s="124">
        <f t="shared" si="300"/>
        <v>0</v>
      </c>
      <c r="BL74" s="124">
        <f t="shared" si="300"/>
        <v>0</v>
      </c>
      <c r="BM74" s="124">
        <f t="shared" si="300"/>
        <v>0</v>
      </c>
      <c r="BO74" s="124">
        <f t="shared" ref="BO74:BZ74" si="301">SUM(BO75:BO83)</f>
        <v>0</v>
      </c>
      <c r="BP74" s="124">
        <f t="shared" si="301"/>
        <v>0</v>
      </c>
      <c r="BQ74" s="124">
        <f t="shared" si="301"/>
        <v>0</v>
      </c>
      <c r="BR74" s="124">
        <f t="shared" si="301"/>
        <v>0</v>
      </c>
      <c r="BS74" s="124">
        <f t="shared" si="301"/>
        <v>0</v>
      </c>
      <c r="BT74" s="124">
        <f t="shared" si="301"/>
        <v>0</v>
      </c>
      <c r="BU74" s="124">
        <f t="shared" si="301"/>
        <v>0</v>
      </c>
      <c r="BV74" s="124">
        <f t="shared" si="301"/>
        <v>0</v>
      </c>
      <c r="BW74" s="124">
        <f t="shared" si="301"/>
        <v>0</v>
      </c>
      <c r="BX74" s="124">
        <f t="shared" si="301"/>
        <v>0</v>
      </c>
      <c r="BY74" s="124">
        <f t="shared" si="301"/>
        <v>0</v>
      </c>
      <c r="BZ74" s="124">
        <f t="shared" si="301"/>
        <v>0</v>
      </c>
      <c r="CB74" s="124">
        <f t="shared" ref="CB74:CM74" si="302">SUM(CB75:CB83)</f>
        <v>0</v>
      </c>
      <c r="CC74" s="124">
        <f t="shared" si="302"/>
        <v>0</v>
      </c>
      <c r="CD74" s="124">
        <f t="shared" si="302"/>
        <v>0</v>
      </c>
      <c r="CE74" s="124">
        <f t="shared" si="302"/>
        <v>0</v>
      </c>
      <c r="CF74" s="124">
        <f t="shared" si="302"/>
        <v>0</v>
      </c>
      <c r="CG74" s="124">
        <f t="shared" si="302"/>
        <v>0</v>
      </c>
      <c r="CH74" s="124">
        <f t="shared" si="302"/>
        <v>0</v>
      </c>
      <c r="CI74" s="124">
        <f t="shared" si="302"/>
        <v>0</v>
      </c>
      <c r="CJ74" s="124">
        <f t="shared" si="302"/>
        <v>0</v>
      </c>
      <c r="CK74" s="124">
        <f t="shared" si="302"/>
        <v>0</v>
      </c>
      <c r="CL74" s="124">
        <f t="shared" si="302"/>
        <v>0</v>
      </c>
      <c r="CM74" s="124">
        <f t="shared" si="302"/>
        <v>0</v>
      </c>
    </row>
    <row r="75" spans="1:91" ht="12.75" customHeight="1">
      <c r="A75" s="145" t="s">
        <v>282</v>
      </c>
      <c r="B75" s="103" t="s">
        <v>283</v>
      </c>
      <c r="C75" s="112"/>
      <c r="D75" s="112">
        <v>12</v>
      </c>
      <c r="E75" s="112"/>
      <c r="F75" s="112"/>
      <c r="G75" s="112"/>
      <c r="H75" s="126">
        <f t="shared" si="275"/>
        <v>32.592592592592595</v>
      </c>
      <c r="I75" s="103">
        <f>J75+N75</f>
        <v>135</v>
      </c>
      <c r="J75" s="103">
        <f t="shared" ref="J75:J83" si="303">O75*O$6+P75*P$6+Q75*Q$6+R75*R$6+S75*S$6+T75*T$6+U75*U$6+V75*V$6+W75*W$6+X75*X$6+Y75*Y$6+Z75*Z$6</f>
        <v>44</v>
      </c>
      <c r="K75" s="103">
        <v>34</v>
      </c>
      <c r="L75" s="103"/>
      <c r="M75" s="103">
        <v>10</v>
      </c>
      <c r="N75" s="103">
        <v>91</v>
      </c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>
        <v>4</v>
      </c>
      <c r="AB75" s="133" t="str">
        <f t="shared" ref="AB75:AM75" si="304">IF(ISERROR(SEARCH(AB$7,$C75,1)),"-",IF(COUNTIF($C75,AB$7)=1,1,IF(ISERROR(SEARCH(CONCATENATE(AB$7,","),$C75,1)),IF(ISERROR(SEARCH(CONCATENATE(",",AB$7),$C75,1)),"-",1),1)))</f>
        <v>-</v>
      </c>
      <c r="AC75" s="133" t="str">
        <f t="shared" si="304"/>
        <v>-</v>
      </c>
      <c r="AD75" s="133" t="str">
        <f t="shared" si="304"/>
        <v>-</v>
      </c>
      <c r="AE75" s="133" t="str">
        <f t="shared" si="304"/>
        <v>-</v>
      </c>
      <c r="AF75" s="133" t="str">
        <f t="shared" si="304"/>
        <v>-</v>
      </c>
      <c r="AG75" s="133" t="str">
        <f t="shared" si="304"/>
        <v>-</v>
      </c>
      <c r="AH75" s="133" t="str">
        <f t="shared" si="304"/>
        <v>-</v>
      </c>
      <c r="AI75" s="133" t="str">
        <f t="shared" si="304"/>
        <v>-</v>
      </c>
      <c r="AJ75" s="133" t="str">
        <f t="shared" si="304"/>
        <v>-</v>
      </c>
      <c r="AK75" s="133" t="str">
        <f t="shared" si="304"/>
        <v>-</v>
      </c>
      <c r="AL75" s="133" t="str">
        <f t="shared" si="304"/>
        <v>-</v>
      </c>
      <c r="AM75" s="133" t="str">
        <f t="shared" si="304"/>
        <v>-</v>
      </c>
      <c r="AO75" s="127" t="str">
        <f t="shared" ref="AO75:AZ75" si="305">IF(ISERROR(SEARCH(AO$7,$D75,1)),"-",IF(COUNTIF($D75,AO$7)=1,1,IF(ISERROR(SEARCH(CONCATENATE(AO$7,","),$D75,1)),IF(ISERROR(SEARCH(CONCATENATE(",",AO$7),$D75,1)),"-",1),1)))</f>
        <v>-</v>
      </c>
      <c r="AP75" s="127" t="str">
        <f t="shared" si="305"/>
        <v>-</v>
      </c>
      <c r="AQ75" s="127" t="str">
        <f t="shared" si="305"/>
        <v>-</v>
      </c>
      <c r="AR75" s="127" t="str">
        <f t="shared" si="305"/>
        <v>-</v>
      </c>
      <c r="AS75" s="127" t="str">
        <f t="shared" si="305"/>
        <v>-</v>
      </c>
      <c r="AT75" s="127" t="str">
        <f t="shared" si="305"/>
        <v>-</v>
      </c>
      <c r="AU75" s="127" t="str">
        <f t="shared" si="305"/>
        <v>-</v>
      </c>
      <c r="AV75" s="127" t="str">
        <f t="shared" si="305"/>
        <v>-</v>
      </c>
      <c r="AW75" s="127" t="str">
        <f t="shared" si="305"/>
        <v>-</v>
      </c>
      <c r="AX75" s="127" t="str">
        <f t="shared" si="305"/>
        <v>-</v>
      </c>
      <c r="AY75" s="127" t="str">
        <f t="shared" si="305"/>
        <v>-</v>
      </c>
      <c r="AZ75" s="127">
        <f t="shared" si="305"/>
        <v>1</v>
      </c>
      <c r="BB75" s="127" t="str">
        <f t="shared" ref="BB75:BM75" si="306">IF(ISERROR(SEARCH(BB$7,$E75,1)),"-",IF(COUNTIF($E75,BB$7)=1,1,IF(ISERROR(SEARCH(CONCATENATE(BB$7,","),$E75,1)),IF(ISERROR(SEARCH(CONCATENATE(",",BB$7),$E75,1)),"-",1),1)))</f>
        <v>-</v>
      </c>
      <c r="BC75" s="127" t="str">
        <f t="shared" si="306"/>
        <v>-</v>
      </c>
      <c r="BD75" s="127" t="str">
        <f t="shared" si="306"/>
        <v>-</v>
      </c>
      <c r="BE75" s="127" t="str">
        <f t="shared" si="306"/>
        <v>-</v>
      </c>
      <c r="BF75" s="127" t="str">
        <f t="shared" si="306"/>
        <v>-</v>
      </c>
      <c r="BG75" s="127" t="str">
        <f t="shared" si="306"/>
        <v>-</v>
      </c>
      <c r="BH75" s="127" t="str">
        <f t="shared" si="306"/>
        <v>-</v>
      </c>
      <c r="BI75" s="127" t="str">
        <f t="shared" si="306"/>
        <v>-</v>
      </c>
      <c r="BJ75" s="127" t="str">
        <f t="shared" si="306"/>
        <v>-</v>
      </c>
      <c r="BK75" s="127" t="str">
        <f t="shared" si="306"/>
        <v>-</v>
      </c>
      <c r="BL75" s="127" t="str">
        <f t="shared" si="306"/>
        <v>-</v>
      </c>
      <c r="BM75" s="127" t="str">
        <f t="shared" si="306"/>
        <v>-</v>
      </c>
      <c r="BO75" s="127" t="str">
        <f t="shared" ref="BO75:BZ75" si="307">IF(ISERROR(SEARCH(BO$7,$F75,1)),"-",IF(COUNTIF($F75,BO$7)=1,1,IF(ISERROR(SEARCH(CONCATENATE(BO$7,","),$F75,1)),IF(ISERROR(SEARCH(CONCATENATE(",",BO$7),$F75,1)),"-",1),1)))</f>
        <v>-</v>
      </c>
      <c r="BP75" s="127" t="str">
        <f t="shared" si="307"/>
        <v>-</v>
      </c>
      <c r="BQ75" s="127" t="str">
        <f t="shared" si="307"/>
        <v>-</v>
      </c>
      <c r="BR75" s="127" t="str">
        <f t="shared" si="307"/>
        <v>-</v>
      </c>
      <c r="BS75" s="127" t="str">
        <f t="shared" si="307"/>
        <v>-</v>
      </c>
      <c r="BT75" s="127" t="str">
        <f t="shared" si="307"/>
        <v>-</v>
      </c>
      <c r="BU75" s="127" t="str">
        <f t="shared" si="307"/>
        <v>-</v>
      </c>
      <c r="BV75" s="127" t="str">
        <f t="shared" si="307"/>
        <v>-</v>
      </c>
      <c r="BW75" s="127" t="str">
        <f t="shared" si="307"/>
        <v>-</v>
      </c>
      <c r="BX75" s="127" t="str">
        <f t="shared" si="307"/>
        <v>-</v>
      </c>
      <c r="BY75" s="127" t="str">
        <f t="shared" si="307"/>
        <v>-</v>
      </c>
      <c r="BZ75" s="127" t="str">
        <f t="shared" si="307"/>
        <v>-</v>
      </c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</row>
    <row r="76" spans="1:91" ht="12.75" customHeight="1">
      <c r="A76" s="145"/>
      <c r="B76" s="56" t="s">
        <v>284</v>
      </c>
      <c r="C76" s="111"/>
      <c r="D76" s="112"/>
      <c r="E76" s="112"/>
      <c r="F76" s="112"/>
      <c r="G76" s="112"/>
      <c r="H76" s="126"/>
      <c r="I76" s="103"/>
      <c r="J76" s="103">
        <f t="shared" si="303"/>
        <v>0</v>
      </c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B76" s="133" t="str">
        <f t="shared" ref="AB76:AM76" si="308">IF(ISERROR(SEARCH(AB$7,$C76,1)),"-",IF(COUNTIF($C76,AB$7)=1,1,IF(ISERROR(SEARCH(CONCATENATE(AB$7,","),$C76,1)),IF(ISERROR(SEARCH(CONCATENATE(",",AB$7),$C76,1)),"-",1),1)))</f>
        <v>-</v>
      </c>
      <c r="AC76" s="133" t="str">
        <f t="shared" si="308"/>
        <v>-</v>
      </c>
      <c r="AD76" s="133" t="str">
        <f t="shared" si="308"/>
        <v>-</v>
      </c>
      <c r="AE76" s="133" t="str">
        <f t="shared" si="308"/>
        <v>-</v>
      </c>
      <c r="AF76" s="133" t="str">
        <f t="shared" si="308"/>
        <v>-</v>
      </c>
      <c r="AG76" s="133" t="str">
        <f t="shared" si="308"/>
        <v>-</v>
      </c>
      <c r="AH76" s="133" t="str">
        <f t="shared" si="308"/>
        <v>-</v>
      </c>
      <c r="AI76" s="133" t="str">
        <f t="shared" si="308"/>
        <v>-</v>
      </c>
      <c r="AJ76" s="133" t="str">
        <f t="shared" si="308"/>
        <v>-</v>
      </c>
      <c r="AK76" s="133" t="str">
        <f t="shared" si="308"/>
        <v>-</v>
      </c>
      <c r="AL76" s="133" t="str">
        <f t="shared" si="308"/>
        <v>-</v>
      </c>
      <c r="AM76" s="133" t="str">
        <f t="shared" si="308"/>
        <v>-</v>
      </c>
      <c r="AO76" s="127" t="str">
        <f t="shared" ref="AO76:AZ76" si="309">IF(ISERROR(SEARCH(AO$7,$D76,1)),"-",IF(COUNTIF($D76,AO$7)=1,1,IF(ISERROR(SEARCH(CONCATENATE(AO$7,","),$D76,1)),IF(ISERROR(SEARCH(CONCATENATE(",",AO$7),$D76,1)),"-",1),1)))</f>
        <v>-</v>
      </c>
      <c r="AP76" s="127" t="str">
        <f t="shared" si="309"/>
        <v>-</v>
      </c>
      <c r="AQ76" s="127" t="str">
        <f t="shared" si="309"/>
        <v>-</v>
      </c>
      <c r="AR76" s="127" t="str">
        <f t="shared" si="309"/>
        <v>-</v>
      </c>
      <c r="AS76" s="127" t="str">
        <f t="shared" si="309"/>
        <v>-</v>
      </c>
      <c r="AT76" s="127" t="str">
        <f t="shared" si="309"/>
        <v>-</v>
      </c>
      <c r="AU76" s="127" t="str">
        <f t="shared" si="309"/>
        <v>-</v>
      </c>
      <c r="AV76" s="127" t="str">
        <f t="shared" si="309"/>
        <v>-</v>
      </c>
      <c r="AW76" s="127" t="str">
        <f t="shared" si="309"/>
        <v>-</v>
      </c>
      <c r="AX76" s="127" t="str">
        <f t="shared" si="309"/>
        <v>-</v>
      </c>
      <c r="AY76" s="127" t="str">
        <f t="shared" si="309"/>
        <v>-</v>
      </c>
      <c r="AZ76" s="127" t="str">
        <f t="shared" si="309"/>
        <v>-</v>
      </c>
      <c r="BB76" s="127" t="str">
        <f t="shared" ref="BB76:BM76" si="310">IF(ISERROR(SEARCH(BB$7,$E76,1)),"-",IF(COUNTIF($E76,BB$7)=1,1,IF(ISERROR(SEARCH(CONCATENATE(BB$7,","),$E76,1)),IF(ISERROR(SEARCH(CONCATENATE(",",BB$7),$E76,1)),"-",1),1)))</f>
        <v>-</v>
      </c>
      <c r="BC76" s="127" t="str">
        <f t="shared" si="310"/>
        <v>-</v>
      </c>
      <c r="BD76" s="127" t="str">
        <f t="shared" si="310"/>
        <v>-</v>
      </c>
      <c r="BE76" s="127" t="str">
        <f t="shared" si="310"/>
        <v>-</v>
      </c>
      <c r="BF76" s="127" t="str">
        <f t="shared" si="310"/>
        <v>-</v>
      </c>
      <c r="BG76" s="127" t="str">
        <f t="shared" si="310"/>
        <v>-</v>
      </c>
      <c r="BH76" s="127" t="str">
        <f t="shared" si="310"/>
        <v>-</v>
      </c>
      <c r="BI76" s="127" t="str">
        <f t="shared" si="310"/>
        <v>-</v>
      </c>
      <c r="BJ76" s="127" t="str">
        <f t="shared" si="310"/>
        <v>-</v>
      </c>
      <c r="BK76" s="127" t="str">
        <f t="shared" si="310"/>
        <v>-</v>
      </c>
      <c r="BL76" s="127" t="str">
        <f t="shared" si="310"/>
        <v>-</v>
      </c>
      <c r="BM76" s="127" t="str">
        <f t="shared" si="310"/>
        <v>-</v>
      </c>
      <c r="BO76" s="127" t="str">
        <f t="shared" ref="BO76:BZ76" si="311">IF(ISERROR(SEARCH(BO$7,$F76,1)),"-",IF(COUNTIF($F76,BO$7)=1,1,IF(ISERROR(SEARCH(CONCATENATE(BO$7,","),$F76,1)),IF(ISERROR(SEARCH(CONCATENATE(",",BO$7),$F76,1)),"-",1),1)))</f>
        <v>-</v>
      </c>
      <c r="BP76" s="127" t="str">
        <f t="shared" si="311"/>
        <v>-</v>
      </c>
      <c r="BQ76" s="127" t="str">
        <f t="shared" si="311"/>
        <v>-</v>
      </c>
      <c r="BR76" s="127" t="str">
        <f t="shared" si="311"/>
        <v>-</v>
      </c>
      <c r="BS76" s="127" t="str">
        <f t="shared" si="311"/>
        <v>-</v>
      </c>
      <c r="BT76" s="127" t="str">
        <f t="shared" si="311"/>
        <v>-</v>
      </c>
      <c r="BU76" s="127" t="str">
        <f t="shared" si="311"/>
        <v>-</v>
      </c>
      <c r="BV76" s="127" t="str">
        <f t="shared" si="311"/>
        <v>-</v>
      </c>
      <c r="BW76" s="127" t="str">
        <f t="shared" si="311"/>
        <v>-</v>
      </c>
      <c r="BX76" s="127" t="str">
        <f t="shared" si="311"/>
        <v>-</v>
      </c>
      <c r="BY76" s="127" t="str">
        <f t="shared" si="311"/>
        <v>-</v>
      </c>
      <c r="BZ76" s="127" t="str">
        <f t="shared" si="311"/>
        <v>-</v>
      </c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</row>
    <row r="77" spans="1:91" ht="12.75" customHeight="1">
      <c r="A77" s="135" t="s">
        <v>285</v>
      </c>
      <c r="B77" s="103" t="s">
        <v>286</v>
      </c>
      <c r="C77" s="112"/>
      <c r="D77" s="112">
        <v>9</v>
      </c>
      <c r="E77" s="112"/>
      <c r="F77" s="112"/>
      <c r="G77" s="112"/>
      <c r="H77" s="126">
        <f t="shared" ref="H77:H79" si="312">J77/I77*100</f>
        <v>35.555555555555557</v>
      </c>
      <c r="I77" s="103">
        <f t="shared" ref="I77:I79" si="313">J77+N77</f>
        <v>135</v>
      </c>
      <c r="J77" s="103">
        <f t="shared" si="303"/>
        <v>48</v>
      </c>
      <c r="K77" s="103">
        <v>38</v>
      </c>
      <c r="L77" s="103"/>
      <c r="M77" s="103">
        <v>10</v>
      </c>
      <c r="N77" s="103">
        <v>87</v>
      </c>
      <c r="O77" s="103"/>
      <c r="P77" s="103"/>
      <c r="Q77" s="103"/>
      <c r="R77" s="103"/>
      <c r="S77" s="103"/>
      <c r="T77" s="103"/>
      <c r="U77" s="103"/>
      <c r="V77" s="103"/>
      <c r="W77" s="103">
        <v>4</v>
      </c>
      <c r="X77" s="103"/>
      <c r="Y77" s="103"/>
      <c r="Z77" s="103"/>
      <c r="AB77" s="133" t="str">
        <f t="shared" ref="AB77:AM77" si="314">IF(ISERROR(SEARCH(AB$7,$C77,1)),"-",IF(COUNTIF($C77,AB$7)=1,1,IF(ISERROR(SEARCH(CONCATENATE(AB$7,","),$C77,1)),IF(ISERROR(SEARCH(CONCATENATE(",",AB$7),$C77,1)),"-",1),1)))</f>
        <v>-</v>
      </c>
      <c r="AC77" s="133" t="str">
        <f t="shared" si="314"/>
        <v>-</v>
      </c>
      <c r="AD77" s="133" t="str">
        <f t="shared" si="314"/>
        <v>-</v>
      </c>
      <c r="AE77" s="133" t="str">
        <f t="shared" si="314"/>
        <v>-</v>
      </c>
      <c r="AF77" s="133" t="str">
        <f t="shared" si="314"/>
        <v>-</v>
      </c>
      <c r="AG77" s="133" t="str">
        <f t="shared" si="314"/>
        <v>-</v>
      </c>
      <c r="AH77" s="133" t="str">
        <f t="shared" si="314"/>
        <v>-</v>
      </c>
      <c r="AI77" s="133" t="str">
        <f t="shared" si="314"/>
        <v>-</v>
      </c>
      <c r="AJ77" s="133" t="str">
        <f t="shared" si="314"/>
        <v>-</v>
      </c>
      <c r="AK77" s="133" t="str">
        <f t="shared" si="314"/>
        <v>-</v>
      </c>
      <c r="AL77" s="133" t="str">
        <f t="shared" si="314"/>
        <v>-</v>
      </c>
      <c r="AM77" s="133" t="str">
        <f t="shared" si="314"/>
        <v>-</v>
      </c>
      <c r="AO77" s="127" t="str">
        <f t="shared" ref="AO77:AZ77" si="315">IF(ISERROR(SEARCH(AO$7,$D77,1)),"-",IF(COUNTIF($D77,AO$7)=1,1,IF(ISERROR(SEARCH(CONCATENATE(AO$7,","),$D77,1)),IF(ISERROR(SEARCH(CONCATENATE(",",AO$7),$D77,1)),"-",1),1)))</f>
        <v>-</v>
      </c>
      <c r="AP77" s="127" t="str">
        <f t="shared" si="315"/>
        <v>-</v>
      </c>
      <c r="AQ77" s="127" t="str">
        <f t="shared" si="315"/>
        <v>-</v>
      </c>
      <c r="AR77" s="127" t="str">
        <f t="shared" si="315"/>
        <v>-</v>
      </c>
      <c r="AS77" s="127" t="str">
        <f t="shared" si="315"/>
        <v>-</v>
      </c>
      <c r="AT77" s="127" t="str">
        <f t="shared" si="315"/>
        <v>-</v>
      </c>
      <c r="AU77" s="127" t="str">
        <f t="shared" si="315"/>
        <v>-</v>
      </c>
      <c r="AV77" s="127" t="str">
        <f t="shared" si="315"/>
        <v>-</v>
      </c>
      <c r="AW77" s="127">
        <f t="shared" si="315"/>
        <v>1</v>
      </c>
      <c r="AX77" s="127" t="str">
        <f t="shared" si="315"/>
        <v>-</v>
      </c>
      <c r="AY77" s="127" t="str">
        <f t="shared" si="315"/>
        <v>-</v>
      </c>
      <c r="AZ77" s="127" t="str">
        <f t="shared" si="315"/>
        <v>-</v>
      </c>
      <c r="BB77" s="127" t="str">
        <f t="shared" ref="BB77:BM77" si="316">IF(ISERROR(SEARCH(BB$7,$E77,1)),"-",IF(COUNTIF($E77,BB$7)=1,1,IF(ISERROR(SEARCH(CONCATENATE(BB$7,","),$E77,1)),IF(ISERROR(SEARCH(CONCATENATE(",",BB$7),$E77,1)),"-",1),1)))</f>
        <v>-</v>
      </c>
      <c r="BC77" s="127" t="str">
        <f t="shared" si="316"/>
        <v>-</v>
      </c>
      <c r="BD77" s="127" t="str">
        <f t="shared" si="316"/>
        <v>-</v>
      </c>
      <c r="BE77" s="127" t="str">
        <f t="shared" si="316"/>
        <v>-</v>
      </c>
      <c r="BF77" s="127" t="str">
        <f t="shared" si="316"/>
        <v>-</v>
      </c>
      <c r="BG77" s="127" t="str">
        <f t="shared" si="316"/>
        <v>-</v>
      </c>
      <c r="BH77" s="127" t="str">
        <f t="shared" si="316"/>
        <v>-</v>
      </c>
      <c r="BI77" s="127" t="str">
        <f t="shared" si="316"/>
        <v>-</v>
      </c>
      <c r="BJ77" s="127" t="str">
        <f t="shared" si="316"/>
        <v>-</v>
      </c>
      <c r="BK77" s="127" t="str">
        <f t="shared" si="316"/>
        <v>-</v>
      </c>
      <c r="BL77" s="127" t="str">
        <f t="shared" si="316"/>
        <v>-</v>
      </c>
      <c r="BM77" s="127" t="str">
        <f t="shared" si="316"/>
        <v>-</v>
      </c>
      <c r="BO77" s="127" t="str">
        <f t="shared" ref="BO77:BZ77" si="317">IF(ISERROR(SEARCH(BO$7,$F77,1)),"-",IF(COUNTIF($F77,BO$7)=1,1,IF(ISERROR(SEARCH(CONCATENATE(BO$7,","),$F77,1)),IF(ISERROR(SEARCH(CONCATENATE(",",BO$7),$F77,1)),"-",1),1)))</f>
        <v>-</v>
      </c>
      <c r="BP77" s="127" t="str">
        <f t="shared" si="317"/>
        <v>-</v>
      </c>
      <c r="BQ77" s="127" t="str">
        <f t="shared" si="317"/>
        <v>-</v>
      </c>
      <c r="BR77" s="127" t="str">
        <f t="shared" si="317"/>
        <v>-</v>
      </c>
      <c r="BS77" s="127" t="str">
        <f t="shared" si="317"/>
        <v>-</v>
      </c>
      <c r="BT77" s="127" t="str">
        <f t="shared" si="317"/>
        <v>-</v>
      </c>
      <c r="BU77" s="127" t="str">
        <f t="shared" si="317"/>
        <v>-</v>
      </c>
      <c r="BV77" s="127" t="str">
        <f t="shared" si="317"/>
        <v>-</v>
      </c>
      <c r="BW77" s="127" t="str">
        <f t="shared" si="317"/>
        <v>-</v>
      </c>
      <c r="BX77" s="127" t="str">
        <f t="shared" si="317"/>
        <v>-</v>
      </c>
      <c r="BY77" s="127" t="str">
        <f t="shared" si="317"/>
        <v>-</v>
      </c>
      <c r="BZ77" s="127" t="str">
        <f t="shared" si="317"/>
        <v>-</v>
      </c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</row>
    <row r="78" spans="1:91" ht="12.75" customHeight="1">
      <c r="A78" s="135"/>
      <c r="B78" s="103" t="s">
        <v>287</v>
      </c>
      <c r="C78" s="112"/>
      <c r="D78" s="112">
        <v>9</v>
      </c>
      <c r="E78" s="112"/>
      <c r="F78" s="112"/>
      <c r="G78" s="112"/>
      <c r="H78" s="126">
        <f t="shared" si="312"/>
        <v>33.333333333333329</v>
      </c>
      <c r="I78" s="103">
        <f t="shared" si="313"/>
        <v>108</v>
      </c>
      <c r="J78" s="103">
        <f t="shared" si="303"/>
        <v>36</v>
      </c>
      <c r="K78" s="103">
        <v>24</v>
      </c>
      <c r="L78" s="103">
        <v>12</v>
      </c>
      <c r="M78" s="103"/>
      <c r="N78" s="103">
        <v>72</v>
      </c>
      <c r="O78" s="102"/>
      <c r="P78" s="102"/>
      <c r="Q78" s="102"/>
      <c r="R78" s="102"/>
      <c r="S78" s="102"/>
      <c r="T78" s="102"/>
      <c r="U78" s="102"/>
      <c r="V78" s="102"/>
      <c r="W78" s="102">
        <v>3</v>
      </c>
      <c r="X78" s="102"/>
      <c r="Y78" s="102"/>
      <c r="Z78" s="102"/>
      <c r="AB78" s="133" t="str">
        <f t="shared" ref="AB78:AM78" si="318">IF(ISERROR(SEARCH(AB$7,$C78,1)),"-",IF(COUNTIF($C78,AB$7)=1,1,IF(ISERROR(SEARCH(CONCATENATE(AB$7,","),$C78,1)),IF(ISERROR(SEARCH(CONCATENATE(",",AB$7),$C78,1)),"-",1),1)))</f>
        <v>-</v>
      </c>
      <c r="AC78" s="133" t="str">
        <f t="shared" si="318"/>
        <v>-</v>
      </c>
      <c r="AD78" s="133" t="str">
        <f t="shared" si="318"/>
        <v>-</v>
      </c>
      <c r="AE78" s="133" t="str">
        <f t="shared" si="318"/>
        <v>-</v>
      </c>
      <c r="AF78" s="133" t="str">
        <f t="shared" si="318"/>
        <v>-</v>
      </c>
      <c r="AG78" s="133" t="str">
        <f t="shared" si="318"/>
        <v>-</v>
      </c>
      <c r="AH78" s="133" t="str">
        <f t="shared" si="318"/>
        <v>-</v>
      </c>
      <c r="AI78" s="133" t="str">
        <f t="shared" si="318"/>
        <v>-</v>
      </c>
      <c r="AJ78" s="133" t="str">
        <f t="shared" si="318"/>
        <v>-</v>
      </c>
      <c r="AK78" s="133" t="str">
        <f t="shared" si="318"/>
        <v>-</v>
      </c>
      <c r="AL78" s="133" t="str">
        <f t="shared" si="318"/>
        <v>-</v>
      </c>
      <c r="AM78" s="133" t="str">
        <f t="shared" si="318"/>
        <v>-</v>
      </c>
      <c r="AO78" s="127" t="str">
        <f t="shared" ref="AO78:AZ78" si="319">IF(ISERROR(SEARCH(AO$7,$D78,1)),"-",IF(COUNTIF($D78,AO$7)=1,1,IF(ISERROR(SEARCH(CONCATENATE(AO$7,","),$D78,1)),IF(ISERROR(SEARCH(CONCATENATE(",",AO$7),$D78,1)),"-",1),1)))</f>
        <v>-</v>
      </c>
      <c r="AP78" s="127" t="str">
        <f t="shared" si="319"/>
        <v>-</v>
      </c>
      <c r="AQ78" s="127" t="str">
        <f t="shared" si="319"/>
        <v>-</v>
      </c>
      <c r="AR78" s="127" t="str">
        <f t="shared" si="319"/>
        <v>-</v>
      </c>
      <c r="AS78" s="127" t="str">
        <f t="shared" si="319"/>
        <v>-</v>
      </c>
      <c r="AT78" s="127" t="str">
        <f t="shared" si="319"/>
        <v>-</v>
      </c>
      <c r="AU78" s="127" t="str">
        <f t="shared" si="319"/>
        <v>-</v>
      </c>
      <c r="AV78" s="127" t="str">
        <f t="shared" si="319"/>
        <v>-</v>
      </c>
      <c r="AW78" s="127">
        <f t="shared" si="319"/>
        <v>1</v>
      </c>
      <c r="AX78" s="127" t="str">
        <f t="shared" si="319"/>
        <v>-</v>
      </c>
      <c r="AY78" s="127" t="str">
        <f t="shared" si="319"/>
        <v>-</v>
      </c>
      <c r="AZ78" s="127" t="str">
        <f t="shared" si="319"/>
        <v>-</v>
      </c>
      <c r="BB78" s="127" t="str">
        <f t="shared" ref="BB78:BM78" si="320">IF(ISERROR(SEARCH(BB$7,$E78,1)),"-",IF(COUNTIF($E78,BB$7)=1,1,IF(ISERROR(SEARCH(CONCATENATE(BB$7,","),$E78,1)),IF(ISERROR(SEARCH(CONCATENATE(",",BB$7),$E78,1)),"-",1),1)))</f>
        <v>-</v>
      </c>
      <c r="BC78" s="127" t="str">
        <f t="shared" si="320"/>
        <v>-</v>
      </c>
      <c r="BD78" s="127" t="str">
        <f t="shared" si="320"/>
        <v>-</v>
      </c>
      <c r="BE78" s="127" t="str">
        <f t="shared" si="320"/>
        <v>-</v>
      </c>
      <c r="BF78" s="127" t="str">
        <f t="shared" si="320"/>
        <v>-</v>
      </c>
      <c r="BG78" s="127" t="str">
        <f t="shared" si="320"/>
        <v>-</v>
      </c>
      <c r="BH78" s="127" t="str">
        <f t="shared" si="320"/>
        <v>-</v>
      </c>
      <c r="BI78" s="127" t="str">
        <f t="shared" si="320"/>
        <v>-</v>
      </c>
      <c r="BJ78" s="127" t="str">
        <f t="shared" si="320"/>
        <v>-</v>
      </c>
      <c r="BK78" s="127" t="str">
        <f t="shared" si="320"/>
        <v>-</v>
      </c>
      <c r="BL78" s="127" t="str">
        <f t="shared" si="320"/>
        <v>-</v>
      </c>
      <c r="BM78" s="127" t="str">
        <f t="shared" si="320"/>
        <v>-</v>
      </c>
      <c r="BO78" s="127" t="str">
        <f t="shared" ref="BO78:BZ78" si="321">IF(ISERROR(SEARCH(BO$7,$F78,1)),"-",IF(COUNTIF($F78,BO$7)=1,1,IF(ISERROR(SEARCH(CONCATENATE(BO$7,","),$F78,1)),IF(ISERROR(SEARCH(CONCATENATE(",",BO$7),$F78,1)),"-",1),1)))</f>
        <v>-</v>
      </c>
      <c r="BP78" s="127" t="str">
        <f t="shared" si="321"/>
        <v>-</v>
      </c>
      <c r="BQ78" s="127" t="str">
        <f t="shared" si="321"/>
        <v>-</v>
      </c>
      <c r="BR78" s="127" t="str">
        <f t="shared" si="321"/>
        <v>-</v>
      </c>
      <c r="BS78" s="127" t="str">
        <f t="shared" si="321"/>
        <v>-</v>
      </c>
      <c r="BT78" s="127" t="str">
        <f t="shared" si="321"/>
        <v>-</v>
      </c>
      <c r="BU78" s="127" t="str">
        <f t="shared" si="321"/>
        <v>-</v>
      </c>
      <c r="BV78" s="127" t="str">
        <f t="shared" si="321"/>
        <v>-</v>
      </c>
      <c r="BW78" s="127" t="str">
        <f t="shared" si="321"/>
        <v>-</v>
      </c>
      <c r="BX78" s="127" t="str">
        <f t="shared" si="321"/>
        <v>-</v>
      </c>
      <c r="BY78" s="127" t="str">
        <f t="shared" si="321"/>
        <v>-</v>
      </c>
      <c r="BZ78" s="127" t="str">
        <f t="shared" si="321"/>
        <v>-</v>
      </c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</row>
    <row r="79" spans="1:91" ht="12.75" customHeight="1">
      <c r="A79" s="146" t="s">
        <v>288</v>
      </c>
      <c r="B79" s="103" t="s">
        <v>289</v>
      </c>
      <c r="C79" s="112"/>
      <c r="D79" s="112">
        <v>12</v>
      </c>
      <c r="E79" s="112"/>
      <c r="F79" s="112"/>
      <c r="G79" s="112"/>
      <c r="H79" s="126">
        <f t="shared" si="312"/>
        <v>32.592592592592595</v>
      </c>
      <c r="I79" s="103">
        <f t="shared" si="313"/>
        <v>135</v>
      </c>
      <c r="J79" s="103">
        <f t="shared" si="303"/>
        <v>44</v>
      </c>
      <c r="K79" s="102">
        <v>34</v>
      </c>
      <c r="L79" s="102"/>
      <c r="M79" s="102">
        <v>10</v>
      </c>
      <c r="N79" s="102">
        <v>91</v>
      </c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>
        <v>4</v>
      </c>
      <c r="AB79" s="133" t="str">
        <f t="shared" ref="AB79:AM79" si="322">IF(ISERROR(SEARCH(AB$7,$C79,1)),"-",IF(COUNTIF($C79,AB$7)=1,1,IF(ISERROR(SEARCH(CONCATENATE(AB$7,","),$C79,1)),IF(ISERROR(SEARCH(CONCATENATE(",",AB$7),$C79,1)),"-",1),1)))</f>
        <v>-</v>
      </c>
      <c r="AC79" s="133" t="str">
        <f t="shared" si="322"/>
        <v>-</v>
      </c>
      <c r="AD79" s="133" t="str">
        <f t="shared" si="322"/>
        <v>-</v>
      </c>
      <c r="AE79" s="133" t="str">
        <f t="shared" si="322"/>
        <v>-</v>
      </c>
      <c r="AF79" s="133" t="str">
        <f t="shared" si="322"/>
        <v>-</v>
      </c>
      <c r="AG79" s="133" t="str">
        <f t="shared" si="322"/>
        <v>-</v>
      </c>
      <c r="AH79" s="133" t="str">
        <f t="shared" si="322"/>
        <v>-</v>
      </c>
      <c r="AI79" s="133" t="str">
        <f t="shared" si="322"/>
        <v>-</v>
      </c>
      <c r="AJ79" s="133" t="str">
        <f t="shared" si="322"/>
        <v>-</v>
      </c>
      <c r="AK79" s="133" t="str">
        <f t="shared" si="322"/>
        <v>-</v>
      </c>
      <c r="AL79" s="133" t="str">
        <f t="shared" si="322"/>
        <v>-</v>
      </c>
      <c r="AM79" s="133" t="str">
        <f t="shared" si="322"/>
        <v>-</v>
      </c>
      <c r="AO79" s="127" t="str">
        <f t="shared" ref="AO79:AZ79" si="323">IF(ISERROR(SEARCH(AO$7,$D79,1)),"-",IF(COUNTIF($D79,AO$7)=1,1,IF(ISERROR(SEARCH(CONCATENATE(AO$7,","),$D79,1)),IF(ISERROR(SEARCH(CONCATENATE(",",AO$7),$D79,1)),"-",1),1)))</f>
        <v>-</v>
      </c>
      <c r="AP79" s="127" t="str">
        <f t="shared" si="323"/>
        <v>-</v>
      </c>
      <c r="AQ79" s="127" t="str">
        <f t="shared" si="323"/>
        <v>-</v>
      </c>
      <c r="AR79" s="127" t="str">
        <f t="shared" si="323"/>
        <v>-</v>
      </c>
      <c r="AS79" s="127" t="str">
        <f t="shared" si="323"/>
        <v>-</v>
      </c>
      <c r="AT79" s="127" t="str">
        <f t="shared" si="323"/>
        <v>-</v>
      </c>
      <c r="AU79" s="127" t="str">
        <f t="shared" si="323"/>
        <v>-</v>
      </c>
      <c r="AV79" s="127" t="str">
        <f t="shared" si="323"/>
        <v>-</v>
      </c>
      <c r="AW79" s="127" t="str">
        <f t="shared" si="323"/>
        <v>-</v>
      </c>
      <c r="AX79" s="127" t="str">
        <f t="shared" si="323"/>
        <v>-</v>
      </c>
      <c r="AY79" s="127" t="str">
        <f t="shared" si="323"/>
        <v>-</v>
      </c>
      <c r="AZ79" s="127">
        <f t="shared" si="323"/>
        <v>1</v>
      </c>
      <c r="BB79" s="127" t="str">
        <f t="shared" ref="BB79:BM79" si="324">IF(ISERROR(SEARCH(BB$7,$E79,1)),"-",IF(COUNTIF($E79,BB$7)=1,1,IF(ISERROR(SEARCH(CONCATENATE(BB$7,","),$E79,1)),IF(ISERROR(SEARCH(CONCATENATE(",",BB$7),$E79,1)),"-",1),1)))</f>
        <v>-</v>
      </c>
      <c r="BC79" s="127" t="str">
        <f t="shared" si="324"/>
        <v>-</v>
      </c>
      <c r="BD79" s="127" t="str">
        <f t="shared" si="324"/>
        <v>-</v>
      </c>
      <c r="BE79" s="127" t="str">
        <f t="shared" si="324"/>
        <v>-</v>
      </c>
      <c r="BF79" s="127" t="str">
        <f t="shared" si="324"/>
        <v>-</v>
      </c>
      <c r="BG79" s="127" t="str">
        <f t="shared" si="324"/>
        <v>-</v>
      </c>
      <c r="BH79" s="127" t="str">
        <f t="shared" si="324"/>
        <v>-</v>
      </c>
      <c r="BI79" s="127" t="str">
        <f t="shared" si="324"/>
        <v>-</v>
      </c>
      <c r="BJ79" s="127" t="str">
        <f t="shared" si="324"/>
        <v>-</v>
      </c>
      <c r="BK79" s="127" t="str">
        <f t="shared" si="324"/>
        <v>-</v>
      </c>
      <c r="BL79" s="127" t="str">
        <f t="shared" si="324"/>
        <v>-</v>
      </c>
      <c r="BM79" s="127" t="str">
        <f t="shared" si="324"/>
        <v>-</v>
      </c>
      <c r="BO79" s="127" t="str">
        <f t="shared" ref="BO79:BZ79" si="325">IF(ISERROR(SEARCH(BO$7,$F79,1)),"-",IF(COUNTIF($F79,BO$7)=1,1,IF(ISERROR(SEARCH(CONCATENATE(BO$7,","),$F79,1)),IF(ISERROR(SEARCH(CONCATENATE(",",BO$7),$F79,1)),"-",1),1)))</f>
        <v>-</v>
      </c>
      <c r="BP79" s="127" t="str">
        <f t="shared" si="325"/>
        <v>-</v>
      </c>
      <c r="BQ79" s="127" t="str">
        <f t="shared" si="325"/>
        <v>-</v>
      </c>
      <c r="BR79" s="127" t="str">
        <f t="shared" si="325"/>
        <v>-</v>
      </c>
      <c r="BS79" s="127" t="str">
        <f t="shared" si="325"/>
        <v>-</v>
      </c>
      <c r="BT79" s="127" t="str">
        <f t="shared" si="325"/>
        <v>-</v>
      </c>
      <c r="BU79" s="127" t="str">
        <f t="shared" si="325"/>
        <v>-</v>
      </c>
      <c r="BV79" s="127" t="str">
        <f t="shared" si="325"/>
        <v>-</v>
      </c>
      <c r="BW79" s="127" t="str">
        <f t="shared" si="325"/>
        <v>-</v>
      </c>
      <c r="BX79" s="127" t="str">
        <f t="shared" si="325"/>
        <v>-</v>
      </c>
      <c r="BY79" s="127" t="str">
        <f t="shared" si="325"/>
        <v>-</v>
      </c>
      <c r="BZ79" s="127" t="str">
        <f t="shared" si="325"/>
        <v>-</v>
      </c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</row>
    <row r="80" spans="1:91" ht="25.5" customHeight="1">
      <c r="A80" s="146"/>
      <c r="B80" s="129" t="s">
        <v>290</v>
      </c>
      <c r="C80" s="112"/>
      <c r="D80" s="112"/>
      <c r="E80" s="112"/>
      <c r="F80" s="112"/>
      <c r="G80" s="112"/>
      <c r="H80" s="126"/>
      <c r="I80" s="103"/>
      <c r="J80" s="103">
        <f t="shared" si="303"/>
        <v>0</v>
      </c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B80" s="133" t="str">
        <f t="shared" ref="AB80:AM80" si="326">IF(ISERROR(SEARCH(AB$7,$C80,1)),"-",IF(COUNTIF($C80,AB$7)=1,1,IF(ISERROR(SEARCH(CONCATENATE(AB$7,","),$C80,1)),IF(ISERROR(SEARCH(CONCATENATE(",",AB$7),$C80,1)),"-",1),1)))</f>
        <v>-</v>
      </c>
      <c r="AC80" s="133" t="str">
        <f t="shared" si="326"/>
        <v>-</v>
      </c>
      <c r="AD80" s="133" t="str">
        <f t="shared" si="326"/>
        <v>-</v>
      </c>
      <c r="AE80" s="133" t="str">
        <f t="shared" si="326"/>
        <v>-</v>
      </c>
      <c r="AF80" s="133" t="str">
        <f t="shared" si="326"/>
        <v>-</v>
      </c>
      <c r="AG80" s="133" t="str">
        <f t="shared" si="326"/>
        <v>-</v>
      </c>
      <c r="AH80" s="133" t="str">
        <f t="shared" si="326"/>
        <v>-</v>
      </c>
      <c r="AI80" s="133" t="str">
        <f t="shared" si="326"/>
        <v>-</v>
      </c>
      <c r="AJ80" s="133" t="str">
        <f t="shared" si="326"/>
        <v>-</v>
      </c>
      <c r="AK80" s="133" t="str">
        <f t="shared" si="326"/>
        <v>-</v>
      </c>
      <c r="AL80" s="133" t="str">
        <f t="shared" si="326"/>
        <v>-</v>
      </c>
      <c r="AM80" s="133" t="str">
        <f t="shared" si="326"/>
        <v>-</v>
      </c>
      <c r="AO80" s="127" t="str">
        <f t="shared" ref="AO80:AZ80" si="327">IF(ISERROR(SEARCH(AO$7,$D80,1)),"-",IF(COUNTIF($D80,AO$7)=1,1,IF(ISERROR(SEARCH(CONCATENATE(AO$7,","),$D80,1)),IF(ISERROR(SEARCH(CONCATENATE(",",AO$7),$D80,1)),"-",1),1)))</f>
        <v>-</v>
      </c>
      <c r="AP80" s="127" t="str">
        <f t="shared" si="327"/>
        <v>-</v>
      </c>
      <c r="AQ80" s="127" t="str">
        <f t="shared" si="327"/>
        <v>-</v>
      </c>
      <c r="AR80" s="127" t="str">
        <f t="shared" si="327"/>
        <v>-</v>
      </c>
      <c r="AS80" s="127" t="str">
        <f t="shared" si="327"/>
        <v>-</v>
      </c>
      <c r="AT80" s="127" t="str">
        <f t="shared" si="327"/>
        <v>-</v>
      </c>
      <c r="AU80" s="127" t="str">
        <f t="shared" si="327"/>
        <v>-</v>
      </c>
      <c r="AV80" s="127" t="str">
        <f t="shared" si="327"/>
        <v>-</v>
      </c>
      <c r="AW80" s="127" t="str">
        <f t="shared" si="327"/>
        <v>-</v>
      </c>
      <c r="AX80" s="127" t="str">
        <f t="shared" si="327"/>
        <v>-</v>
      </c>
      <c r="AY80" s="127" t="str">
        <f t="shared" si="327"/>
        <v>-</v>
      </c>
      <c r="AZ80" s="127" t="str">
        <f t="shared" si="327"/>
        <v>-</v>
      </c>
      <c r="BB80" s="127" t="str">
        <f t="shared" ref="BB80:BM80" si="328">IF(ISERROR(SEARCH(BB$7,$E80,1)),"-",IF(COUNTIF($E80,BB$7)=1,1,IF(ISERROR(SEARCH(CONCATENATE(BB$7,","),$E80,1)),IF(ISERROR(SEARCH(CONCATENATE(",",BB$7),$E80,1)),"-",1),1)))</f>
        <v>-</v>
      </c>
      <c r="BC80" s="127" t="str">
        <f t="shared" si="328"/>
        <v>-</v>
      </c>
      <c r="BD80" s="127" t="str">
        <f t="shared" si="328"/>
        <v>-</v>
      </c>
      <c r="BE80" s="127" t="str">
        <f t="shared" si="328"/>
        <v>-</v>
      </c>
      <c r="BF80" s="127" t="str">
        <f t="shared" si="328"/>
        <v>-</v>
      </c>
      <c r="BG80" s="127" t="str">
        <f t="shared" si="328"/>
        <v>-</v>
      </c>
      <c r="BH80" s="127" t="str">
        <f t="shared" si="328"/>
        <v>-</v>
      </c>
      <c r="BI80" s="127" t="str">
        <f t="shared" si="328"/>
        <v>-</v>
      </c>
      <c r="BJ80" s="127" t="str">
        <f t="shared" si="328"/>
        <v>-</v>
      </c>
      <c r="BK80" s="127" t="str">
        <f t="shared" si="328"/>
        <v>-</v>
      </c>
      <c r="BL80" s="127" t="str">
        <f t="shared" si="328"/>
        <v>-</v>
      </c>
      <c r="BM80" s="127" t="str">
        <f t="shared" si="328"/>
        <v>-</v>
      </c>
      <c r="BO80" s="127" t="str">
        <f t="shared" ref="BO80:BZ80" si="329">IF(ISERROR(SEARCH(BO$7,$F80,1)),"-",IF(COUNTIF($F80,BO$7)=1,1,IF(ISERROR(SEARCH(CONCATENATE(BO$7,","),$F80,1)),IF(ISERROR(SEARCH(CONCATENATE(",",BO$7),$F80,1)),"-",1),1)))</f>
        <v>-</v>
      </c>
      <c r="BP80" s="127" t="str">
        <f t="shared" si="329"/>
        <v>-</v>
      </c>
      <c r="BQ80" s="127" t="str">
        <f t="shared" si="329"/>
        <v>-</v>
      </c>
      <c r="BR80" s="127" t="str">
        <f t="shared" si="329"/>
        <v>-</v>
      </c>
      <c r="BS80" s="127" t="str">
        <f t="shared" si="329"/>
        <v>-</v>
      </c>
      <c r="BT80" s="127" t="str">
        <f t="shared" si="329"/>
        <v>-</v>
      </c>
      <c r="BU80" s="127" t="str">
        <f t="shared" si="329"/>
        <v>-</v>
      </c>
      <c r="BV80" s="127" t="str">
        <f t="shared" si="329"/>
        <v>-</v>
      </c>
      <c r="BW80" s="127" t="str">
        <f t="shared" si="329"/>
        <v>-</v>
      </c>
      <c r="BX80" s="127" t="str">
        <f t="shared" si="329"/>
        <v>-</v>
      </c>
      <c r="BY80" s="127" t="str">
        <f t="shared" si="329"/>
        <v>-</v>
      </c>
      <c r="BZ80" s="127" t="str">
        <f t="shared" si="329"/>
        <v>-</v>
      </c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</row>
    <row r="81" spans="1:91" ht="12.75" customHeight="1">
      <c r="A81" s="146" t="s">
        <v>291</v>
      </c>
      <c r="B81" s="103" t="s">
        <v>292</v>
      </c>
      <c r="C81" s="112"/>
      <c r="D81" s="112">
        <v>12</v>
      </c>
      <c r="E81" s="112"/>
      <c r="F81" s="112"/>
      <c r="G81" s="112"/>
      <c r="H81" s="126">
        <f>J81/I81*100</f>
        <v>32.592592592592595</v>
      </c>
      <c r="I81" s="103">
        <f>J81+N81</f>
        <v>135</v>
      </c>
      <c r="J81" s="103">
        <f t="shared" si="303"/>
        <v>44</v>
      </c>
      <c r="K81" s="102">
        <v>34</v>
      </c>
      <c r="L81" s="102"/>
      <c r="M81" s="102">
        <v>10</v>
      </c>
      <c r="N81" s="102">
        <v>91</v>
      </c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>
        <v>4</v>
      </c>
      <c r="AB81" s="133" t="str">
        <f t="shared" ref="AB81:AM81" si="330">IF(ISERROR(SEARCH(AB$7,$C81,1)),"-",IF(COUNTIF($C81,AB$7)=1,1,IF(ISERROR(SEARCH(CONCATENATE(AB$7,","),$C81,1)),IF(ISERROR(SEARCH(CONCATENATE(",",AB$7),$C81,1)),"-",1),1)))</f>
        <v>-</v>
      </c>
      <c r="AC81" s="133" t="str">
        <f t="shared" si="330"/>
        <v>-</v>
      </c>
      <c r="AD81" s="133" t="str">
        <f t="shared" si="330"/>
        <v>-</v>
      </c>
      <c r="AE81" s="133" t="str">
        <f t="shared" si="330"/>
        <v>-</v>
      </c>
      <c r="AF81" s="133" t="str">
        <f t="shared" si="330"/>
        <v>-</v>
      </c>
      <c r="AG81" s="133" t="str">
        <f t="shared" si="330"/>
        <v>-</v>
      </c>
      <c r="AH81" s="133" t="str">
        <f t="shared" si="330"/>
        <v>-</v>
      </c>
      <c r="AI81" s="133" t="str">
        <f t="shared" si="330"/>
        <v>-</v>
      </c>
      <c r="AJ81" s="133" t="str">
        <f t="shared" si="330"/>
        <v>-</v>
      </c>
      <c r="AK81" s="133" t="str">
        <f t="shared" si="330"/>
        <v>-</v>
      </c>
      <c r="AL81" s="133" t="str">
        <f t="shared" si="330"/>
        <v>-</v>
      </c>
      <c r="AM81" s="133" t="str">
        <f t="shared" si="330"/>
        <v>-</v>
      </c>
      <c r="AO81" s="127" t="str">
        <f t="shared" ref="AO81:AZ81" si="331">IF(ISERROR(SEARCH(AO$7,$D81,1)),"-",IF(COUNTIF($D81,AO$7)=1,1,IF(ISERROR(SEARCH(CONCATENATE(AO$7,","),$D81,1)),IF(ISERROR(SEARCH(CONCATENATE(",",AO$7),$D81,1)),"-",1),1)))</f>
        <v>-</v>
      </c>
      <c r="AP81" s="127" t="str">
        <f t="shared" si="331"/>
        <v>-</v>
      </c>
      <c r="AQ81" s="127" t="str">
        <f t="shared" si="331"/>
        <v>-</v>
      </c>
      <c r="AR81" s="127" t="str">
        <f t="shared" si="331"/>
        <v>-</v>
      </c>
      <c r="AS81" s="127" t="str">
        <f t="shared" si="331"/>
        <v>-</v>
      </c>
      <c r="AT81" s="127" t="str">
        <f t="shared" si="331"/>
        <v>-</v>
      </c>
      <c r="AU81" s="127" t="str">
        <f t="shared" si="331"/>
        <v>-</v>
      </c>
      <c r="AV81" s="127" t="str">
        <f t="shared" si="331"/>
        <v>-</v>
      </c>
      <c r="AW81" s="127" t="str">
        <f t="shared" si="331"/>
        <v>-</v>
      </c>
      <c r="AX81" s="127" t="str">
        <f t="shared" si="331"/>
        <v>-</v>
      </c>
      <c r="AY81" s="127" t="str">
        <f t="shared" si="331"/>
        <v>-</v>
      </c>
      <c r="AZ81" s="127">
        <f t="shared" si="331"/>
        <v>1</v>
      </c>
      <c r="BB81" s="127" t="str">
        <f t="shared" ref="BB81:BM81" si="332">IF(ISERROR(SEARCH(BB$7,$E81,1)),"-",IF(COUNTIF($E81,BB$7)=1,1,IF(ISERROR(SEARCH(CONCATENATE(BB$7,","),$E81,1)),IF(ISERROR(SEARCH(CONCATENATE(",",BB$7),$E81,1)),"-",1),1)))</f>
        <v>-</v>
      </c>
      <c r="BC81" s="127" t="str">
        <f t="shared" si="332"/>
        <v>-</v>
      </c>
      <c r="BD81" s="127" t="str">
        <f t="shared" si="332"/>
        <v>-</v>
      </c>
      <c r="BE81" s="127" t="str">
        <f t="shared" si="332"/>
        <v>-</v>
      </c>
      <c r="BF81" s="127" t="str">
        <f t="shared" si="332"/>
        <v>-</v>
      </c>
      <c r="BG81" s="127" t="str">
        <f t="shared" si="332"/>
        <v>-</v>
      </c>
      <c r="BH81" s="127" t="str">
        <f t="shared" si="332"/>
        <v>-</v>
      </c>
      <c r="BI81" s="127" t="str">
        <f t="shared" si="332"/>
        <v>-</v>
      </c>
      <c r="BJ81" s="127" t="str">
        <f t="shared" si="332"/>
        <v>-</v>
      </c>
      <c r="BK81" s="127" t="str">
        <f t="shared" si="332"/>
        <v>-</v>
      </c>
      <c r="BL81" s="127" t="str">
        <f t="shared" si="332"/>
        <v>-</v>
      </c>
      <c r="BM81" s="127" t="str">
        <f t="shared" si="332"/>
        <v>-</v>
      </c>
      <c r="BO81" s="127" t="str">
        <f t="shared" ref="BO81:BZ81" si="333">IF(ISERROR(SEARCH(BO$7,$F81,1)),"-",IF(COUNTIF($F81,BO$7)=1,1,IF(ISERROR(SEARCH(CONCATENATE(BO$7,","),$F81,1)),IF(ISERROR(SEARCH(CONCATENATE(",",BO$7),$F81,1)),"-",1),1)))</f>
        <v>-</v>
      </c>
      <c r="BP81" s="127" t="str">
        <f t="shared" si="333"/>
        <v>-</v>
      </c>
      <c r="BQ81" s="127" t="str">
        <f t="shared" si="333"/>
        <v>-</v>
      </c>
      <c r="BR81" s="127" t="str">
        <f t="shared" si="333"/>
        <v>-</v>
      </c>
      <c r="BS81" s="127" t="str">
        <f t="shared" si="333"/>
        <v>-</v>
      </c>
      <c r="BT81" s="127" t="str">
        <f t="shared" si="333"/>
        <v>-</v>
      </c>
      <c r="BU81" s="127" t="str">
        <f t="shared" si="333"/>
        <v>-</v>
      </c>
      <c r="BV81" s="127" t="str">
        <f t="shared" si="333"/>
        <v>-</v>
      </c>
      <c r="BW81" s="127" t="str">
        <f t="shared" si="333"/>
        <v>-</v>
      </c>
      <c r="BX81" s="127" t="str">
        <f t="shared" si="333"/>
        <v>-</v>
      </c>
      <c r="BY81" s="127" t="str">
        <f t="shared" si="333"/>
        <v>-</v>
      </c>
      <c r="BZ81" s="127" t="str">
        <f t="shared" si="333"/>
        <v>-</v>
      </c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</row>
    <row r="82" spans="1:91" ht="12.75" customHeight="1">
      <c r="A82" s="146"/>
      <c r="B82" s="56" t="s">
        <v>293</v>
      </c>
      <c r="C82" s="111"/>
      <c r="D82" s="112"/>
      <c r="E82" s="112"/>
      <c r="F82" s="112"/>
      <c r="G82" s="112"/>
      <c r="H82" s="126"/>
      <c r="I82" s="103"/>
      <c r="J82" s="103">
        <f t="shared" si="303"/>
        <v>0</v>
      </c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B82" s="133" t="str">
        <f t="shared" ref="AB82:AM82" si="334">IF(ISERROR(SEARCH(AB$7,$C82,1)),"-",IF(COUNTIF($C82,AB$7)=1,1,IF(ISERROR(SEARCH(CONCATENATE(AB$7,","),$C82,1)),IF(ISERROR(SEARCH(CONCATENATE(",",AB$7),$C82,1)),"-",1),1)))</f>
        <v>-</v>
      </c>
      <c r="AC82" s="133" t="str">
        <f t="shared" si="334"/>
        <v>-</v>
      </c>
      <c r="AD82" s="133" t="str">
        <f t="shared" si="334"/>
        <v>-</v>
      </c>
      <c r="AE82" s="133" t="str">
        <f t="shared" si="334"/>
        <v>-</v>
      </c>
      <c r="AF82" s="133" t="str">
        <f t="shared" si="334"/>
        <v>-</v>
      </c>
      <c r="AG82" s="133" t="str">
        <f t="shared" si="334"/>
        <v>-</v>
      </c>
      <c r="AH82" s="133" t="str">
        <f t="shared" si="334"/>
        <v>-</v>
      </c>
      <c r="AI82" s="133" t="str">
        <f t="shared" si="334"/>
        <v>-</v>
      </c>
      <c r="AJ82" s="133" t="str">
        <f t="shared" si="334"/>
        <v>-</v>
      </c>
      <c r="AK82" s="133" t="str">
        <f t="shared" si="334"/>
        <v>-</v>
      </c>
      <c r="AL82" s="133" t="str">
        <f t="shared" si="334"/>
        <v>-</v>
      </c>
      <c r="AM82" s="133" t="str">
        <f t="shared" si="334"/>
        <v>-</v>
      </c>
      <c r="AO82" s="127" t="str">
        <f t="shared" ref="AO82:AZ82" si="335">IF(ISERROR(SEARCH(AO$7,$D82,1)),"-",IF(COUNTIF($D82,AO$7)=1,1,IF(ISERROR(SEARCH(CONCATENATE(AO$7,","),$D82,1)),IF(ISERROR(SEARCH(CONCATENATE(",",AO$7),$D82,1)),"-",1),1)))</f>
        <v>-</v>
      </c>
      <c r="AP82" s="127" t="str">
        <f t="shared" si="335"/>
        <v>-</v>
      </c>
      <c r="AQ82" s="127" t="str">
        <f t="shared" si="335"/>
        <v>-</v>
      </c>
      <c r="AR82" s="127" t="str">
        <f t="shared" si="335"/>
        <v>-</v>
      </c>
      <c r="AS82" s="127" t="str">
        <f t="shared" si="335"/>
        <v>-</v>
      </c>
      <c r="AT82" s="127" t="str">
        <f t="shared" si="335"/>
        <v>-</v>
      </c>
      <c r="AU82" s="127" t="str">
        <f t="shared" si="335"/>
        <v>-</v>
      </c>
      <c r="AV82" s="127" t="str">
        <f t="shared" si="335"/>
        <v>-</v>
      </c>
      <c r="AW82" s="127" t="str">
        <f t="shared" si="335"/>
        <v>-</v>
      </c>
      <c r="AX82" s="127" t="str">
        <f t="shared" si="335"/>
        <v>-</v>
      </c>
      <c r="AY82" s="127" t="str">
        <f t="shared" si="335"/>
        <v>-</v>
      </c>
      <c r="AZ82" s="127" t="str">
        <f t="shared" si="335"/>
        <v>-</v>
      </c>
      <c r="BB82" s="127" t="str">
        <f t="shared" ref="BB82:BM82" si="336">IF(ISERROR(SEARCH(BB$7,$E82,1)),"-",IF(COUNTIF($E82,BB$7)=1,1,IF(ISERROR(SEARCH(CONCATENATE(BB$7,","),$E82,1)),IF(ISERROR(SEARCH(CONCATENATE(",",BB$7),$E82,1)),"-",1),1)))</f>
        <v>-</v>
      </c>
      <c r="BC82" s="127" t="str">
        <f t="shared" si="336"/>
        <v>-</v>
      </c>
      <c r="BD82" s="127" t="str">
        <f t="shared" si="336"/>
        <v>-</v>
      </c>
      <c r="BE82" s="127" t="str">
        <f t="shared" si="336"/>
        <v>-</v>
      </c>
      <c r="BF82" s="127" t="str">
        <f t="shared" si="336"/>
        <v>-</v>
      </c>
      <c r="BG82" s="127" t="str">
        <f t="shared" si="336"/>
        <v>-</v>
      </c>
      <c r="BH82" s="127" t="str">
        <f t="shared" si="336"/>
        <v>-</v>
      </c>
      <c r="BI82" s="127" t="str">
        <f t="shared" si="336"/>
        <v>-</v>
      </c>
      <c r="BJ82" s="127" t="str">
        <f t="shared" si="336"/>
        <v>-</v>
      </c>
      <c r="BK82" s="127" t="str">
        <f t="shared" si="336"/>
        <v>-</v>
      </c>
      <c r="BL82" s="127" t="str">
        <f t="shared" si="336"/>
        <v>-</v>
      </c>
      <c r="BM82" s="127" t="str">
        <f t="shared" si="336"/>
        <v>-</v>
      </c>
      <c r="BO82" s="127" t="str">
        <f t="shared" ref="BO82:BZ82" si="337">IF(ISERROR(SEARCH(BO$7,$F82,1)),"-",IF(COUNTIF($F82,BO$7)=1,1,IF(ISERROR(SEARCH(CONCATENATE(BO$7,","),$F82,1)),IF(ISERROR(SEARCH(CONCATENATE(",",BO$7),$F82,1)),"-",1),1)))</f>
        <v>-</v>
      </c>
      <c r="BP82" s="127" t="str">
        <f t="shared" si="337"/>
        <v>-</v>
      </c>
      <c r="BQ82" s="127" t="str">
        <f t="shared" si="337"/>
        <v>-</v>
      </c>
      <c r="BR82" s="127" t="str">
        <f t="shared" si="337"/>
        <v>-</v>
      </c>
      <c r="BS82" s="127" t="str">
        <f t="shared" si="337"/>
        <v>-</v>
      </c>
      <c r="BT82" s="127" t="str">
        <f t="shared" si="337"/>
        <v>-</v>
      </c>
      <c r="BU82" s="127" t="str">
        <f t="shared" si="337"/>
        <v>-</v>
      </c>
      <c r="BV82" s="127" t="str">
        <f t="shared" si="337"/>
        <v>-</v>
      </c>
      <c r="BW82" s="127" t="str">
        <f t="shared" si="337"/>
        <v>-</v>
      </c>
      <c r="BX82" s="127" t="str">
        <f t="shared" si="337"/>
        <v>-</v>
      </c>
      <c r="BY82" s="127" t="str">
        <f t="shared" si="337"/>
        <v>-</v>
      </c>
      <c r="BZ82" s="127" t="str">
        <f t="shared" si="337"/>
        <v>-</v>
      </c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</row>
    <row r="83" spans="1:91" ht="13.5" customHeight="1">
      <c r="A83" s="147" t="s">
        <v>294</v>
      </c>
      <c r="B83" s="148" t="s">
        <v>202</v>
      </c>
      <c r="C83" s="149"/>
      <c r="D83" s="149">
        <v>10</v>
      </c>
      <c r="E83" s="149"/>
      <c r="F83" s="149"/>
      <c r="G83" s="149"/>
      <c r="H83" s="126">
        <f>J83/I83*100</f>
        <v>38.888888888888893</v>
      </c>
      <c r="I83" s="150">
        <f>J83+N83</f>
        <v>108</v>
      </c>
      <c r="J83" s="150">
        <f t="shared" si="303"/>
        <v>42</v>
      </c>
      <c r="K83" s="151"/>
      <c r="L83" s="151"/>
      <c r="M83" s="151">
        <v>42</v>
      </c>
      <c r="N83" s="151">
        <v>66</v>
      </c>
      <c r="O83" s="151"/>
      <c r="P83" s="151"/>
      <c r="Q83" s="151"/>
      <c r="R83" s="151"/>
      <c r="S83" s="151"/>
      <c r="T83" s="151"/>
      <c r="U83" s="151"/>
      <c r="V83" s="151"/>
      <c r="W83" s="151"/>
      <c r="X83" s="151">
        <v>3</v>
      </c>
      <c r="Y83" s="151"/>
      <c r="Z83" s="151"/>
      <c r="AB83" s="133" t="str">
        <f t="shared" ref="AB83:AM83" si="338">IF(ISERROR(SEARCH(AB$7,$C83,1)),"-",IF(COUNTIF($C83,AB$7)=1,1,IF(ISERROR(SEARCH(CONCATENATE(AB$7,","),$C83,1)),IF(ISERROR(SEARCH(CONCATENATE(",",AB$7),$C83,1)),"-",1),1)))</f>
        <v>-</v>
      </c>
      <c r="AC83" s="133" t="str">
        <f t="shared" si="338"/>
        <v>-</v>
      </c>
      <c r="AD83" s="133" t="str">
        <f t="shared" si="338"/>
        <v>-</v>
      </c>
      <c r="AE83" s="133" t="str">
        <f t="shared" si="338"/>
        <v>-</v>
      </c>
      <c r="AF83" s="133" t="str">
        <f t="shared" si="338"/>
        <v>-</v>
      </c>
      <c r="AG83" s="133" t="str">
        <f t="shared" si="338"/>
        <v>-</v>
      </c>
      <c r="AH83" s="133" t="str">
        <f t="shared" si="338"/>
        <v>-</v>
      </c>
      <c r="AI83" s="133" t="str">
        <f t="shared" si="338"/>
        <v>-</v>
      </c>
      <c r="AJ83" s="133" t="str">
        <f t="shared" si="338"/>
        <v>-</v>
      </c>
      <c r="AK83" s="133" t="str">
        <f t="shared" si="338"/>
        <v>-</v>
      </c>
      <c r="AL83" s="133" t="str">
        <f t="shared" si="338"/>
        <v>-</v>
      </c>
      <c r="AM83" s="133" t="str">
        <f t="shared" si="338"/>
        <v>-</v>
      </c>
      <c r="AO83" s="127" t="str">
        <f t="shared" ref="AO83:AZ83" si="339">IF(ISERROR(SEARCH(AO$7,$D83,1)),"-",IF(COUNTIF($D83,AO$7)=1,1,IF(ISERROR(SEARCH(CONCATENATE(AO$7,","),$D83,1)),IF(ISERROR(SEARCH(CONCATENATE(",",AO$7),$D83,1)),"-",1),1)))</f>
        <v>-</v>
      </c>
      <c r="AP83" s="127" t="str">
        <f t="shared" si="339"/>
        <v>-</v>
      </c>
      <c r="AQ83" s="127" t="str">
        <f t="shared" si="339"/>
        <v>-</v>
      </c>
      <c r="AR83" s="127" t="str">
        <f t="shared" si="339"/>
        <v>-</v>
      </c>
      <c r="AS83" s="127" t="str">
        <f t="shared" si="339"/>
        <v>-</v>
      </c>
      <c r="AT83" s="127" t="str">
        <f t="shared" si="339"/>
        <v>-</v>
      </c>
      <c r="AU83" s="127" t="str">
        <f t="shared" si="339"/>
        <v>-</v>
      </c>
      <c r="AV83" s="127" t="str">
        <f t="shared" si="339"/>
        <v>-</v>
      </c>
      <c r="AW83" s="127" t="str">
        <f t="shared" si="339"/>
        <v>-</v>
      </c>
      <c r="AX83" s="127">
        <f t="shared" si="339"/>
        <v>1</v>
      </c>
      <c r="AY83" s="127" t="str">
        <f t="shared" si="339"/>
        <v>-</v>
      </c>
      <c r="AZ83" s="127" t="str">
        <f t="shared" si="339"/>
        <v>-</v>
      </c>
      <c r="BB83" s="127" t="str">
        <f t="shared" ref="BB83:BM83" si="340">IF(ISERROR(SEARCH(BB$7,$E83,1)),"-",IF(COUNTIF($E83,BB$7)=1,1,IF(ISERROR(SEARCH(CONCATENATE(BB$7,","),$E83,1)),IF(ISERROR(SEARCH(CONCATENATE(",",BB$7),$E83,1)),"-",1),1)))</f>
        <v>-</v>
      </c>
      <c r="BC83" s="127" t="str">
        <f t="shared" si="340"/>
        <v>-</v>
      </c>
      <c r="BD83" s="127" t="str">
        <f t="shared" si="340"/>
        <v>-</v>
      </c>
      <c r="BE83" s="127" t="str">
        <f t="shared" si="340"/>
        <v>-</v>
      </c>
      <c r="BF83" s="127" t="str">
        <f t="shared" si="340"/>
        <v>-</v>
      </c>
      <c r="BG83" s="127" t="str">
        <f t="shared" si="340"/>
        <v>-</v>
      </c>
      <c r="BH83" s="127" t="str">
        <f t="shared" si="340"/>
        <v>-</v>
      </c>
      <c r="BI83" s="127" t="str">
        <f t="shared" si="340"/>
        <v>-</v>
      </c>
      <c r="BJ83" s="127" t="str">
        <f t="shared" si="340"/>
        <v>-</v>
      </c>
      <c r="BK83" s="127" t="str">
        <f t="shared" si="340"/>
        <v>-</v>
      </c>
      <c r="BL83" s="127" t="str">
        <f t="shared" si="340"/>
        <v>-</v>
      </c>
      <c r="BM83" s="127" t="str">
        <f t="shared" si="340"/>
        <v>-</v>
      </c>
      <c r="BO83" s="127" t="str">
        <f t="shared" ref="BO83:BZ83" si="341">IF(ISERROR(SEARCH(BO$7,$F83,1)),"-",IF(COUNTIF($F83,BO$7)=1,1,IF(ISERROR(SEARCH(CONCATENATE(BO$7,","),$F83,1)),IF(ISERROR(SEARCH(CONCATENATE(",",BO$7),$F83,1)),"-",1),1)))</f>
        <v>-</v>
      </c>
      <c r="BP83" s="127" t="str">
        <f t="shared" si="341"/>
        <v>-</v>
      </c>
      <c r="BQ83" s="127" t="str">
        <f t="shared" si="341"/>
        <v>-</v>
      </c>
      <c r="BR83" s="127" t="str">
        <f t="shared" si="341"/>
        <v>-</v>
      </c>
      <c r="BS83" s="127" t="str">
        <f t="shared" si="341"/>
        <v>-</v>
      </c>
      <c r="BT83" s="127" t="str">
        <f t="shared" si="341"/>
        <v>-</v>
      </c>
      <c r="BU83" s="127" t="str">
        <f t="shared" si="341"/>
        <v>-</v>
      </c>
      <c r="BV83" s="127" t="str">
        <f t="shared" si="341"/>
        <v>-</v>
      </c>
      <c r="BW83" s="127" t="str">
        <f t="shared" si="341"/>
        <v>-</v>
      </c>
      <c r="BX83" s="127" t="str">
        <f t="shared" si="341"/>
        <v>-</v>
      </c>
      <c r="BY83" s="127" t="str">
        <f t="shared" si="341"/>
        <v>-</v>
      </c>
      <c r="BZ83" s="127" t="str">
        <f t="shared" si="341"/>
        <v>-</v>
      </c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</row>
    <row r="84" spans="1:91" ht="12.75" customHeight="1">
      <c r="A84" s="152"/>
      <c r="B84" s="153" t="s">
        <v>295</v>
      </c>
      <c r="C84" s="154"/>
      <c r="D84" s="154"/>
      <c r="E84" s="154"/>
      <c r="F84" s="154"/>
      <c r="G84" s="154"/>
      <c r="H84" s="106"/>
      <c r="I84" s="76">
        <f t="shared" ref="I84:N84" si="342">SUM(I85:I87)</f>
        <v>317</v>
      </c>
      <c r="J84" s="122">
        <f t="shared" si="342"/>
        <v>0</v>
      </c>
      <c r="K84" s="76">
        <f t="shared" si="342"/>
        <v>0</v>
      </c>
      <c r="L84" s="76">
        <f t="shared" si="342"/>
        <v>0</v>
      </c>
      <c r="M84" s="76">
        <f t="shared" si="342"/>
        <v>210</v>
      </c>
      <c r="N84" s="76">
        <f t="shared" si="342"/>
        <v>105</v>
      </c>
      <c r="O84" s="155"/>
      <c r="P84" s="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91" ht="12.75" customHeight="1">
      <c r="A85" s="157"/>
      <c r="B85" s="154" t="s">
        <v>296</v>
      </c>
      <c r="C85" s="154"/>
      <c r="D85" s="154"/>
      <c r="E85" s="154"/>
      <c r="F85" s="154"/>
      <c r="G85" s="154"/>
      <c r="H85" s="154"/>
      <c r="I85" s="76">
        <v>45</v>
      </c>
      <c r="J85" s="76"/>
      <c r="K85" s="154"/>
      <c r="L85" s="154"/>
      <c r="M85" s="154">
        <v>30</v>
      </c>
      <c r="N85" s="154">
        <v>15</v>
      </c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91" ht="12.75" customHeight="1">
      <c r="A86" s="157"/>
      <c r="B86" s="154" t="s">
        <v>297</v>
      </c>
      <c r="C86" s="154"/>
      <c r="D86" s="154"/>
      <c r="E86" s="154"/>
      <c r="F86" s="154"/>
      <c r="G86" s="154"/>
      <c r="H86" s="154"/>
      <c r="I86" s="76">
        <v>92</v>
      </c>
      <c r="J86" s="76"/>
      <c r="K86" s="154"/>
      <c r="L86" s="154"/>
      <c r="M86" s="154">
        <v>60</v>
      </c>
      <c r="N86" s="154">
        <v>30</v>
      </c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91" ht="12.75" customHeight="1">
      <c r="A87" s="157"/>
      <c r="B87" s="158" t="s">
        <v>298</v>
      </c>
      <c r="C87" s="154"/>
      <c r="D87" s="154"/>
      <c r="E87" s="154"/>
      <c r="F87" s="154"/>
      <c r="G87" s="154"/>
      <c r="H87" s="154"/>
      <c r="I87" s="76">
        <v>180</v>
      </c>
      <c r="J87" s="76"/>
      <c r="K87" s="154"/>
      <c r="L87" s="154"/>
      <c r="M87" s="154">
        <v>120</v>
      </c>
      <c r="N87" s="154">
        <v>60</v>
      </c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91" ht="12.75" customHeight="1">
      <c r="A88" s="139"/>
      <c r="B88" s="159" t="s">
        <v>299</v>
      </c>
      <c r="C88" s="102"/>
      <c r="D88" s="160"/>
      <c r="E88" s="160"/>
      <c r="F88" s="160"/>
      <c r="G88" s="161"/>
      <c r="H88" s="131">
        <f>J88/I88*100</f>
        <v>51.638689048760988</v>
      </c>
      <c r="I88" s="160">
        <f t="shared" ref="I88:Z88" si="343">I8+I21+I32+I56+I65+I74</f>
        <v>7506</v>
      </c>
      <c r="J88" s="160">
        <f t="shared" si="343"/>
        <v>3876</v>
      </c>
      <c r="K88" s="160">
        <f t="shared" si="343"/>
        <v>1980</v>
      </c>
      <c r="L88" s="160">
        <f t="shared" si="343"/>
        <v>526</v>
      </c>
      <c r="M88" s="160">
        <f t="shared" si="343"/>
        <v>1440</v>
      </c>
      <c r="N88" s="160">
        <f t="shared" si="343"/>
        <v>3560</v>
      </c>
      <c r="O88" s="102">
        <f t="shared" si="343"/>
        <v>30</v>
      </c>
      <c r="P88" s="102">
        <f t="shared" si="343"/>
        <v>30</v>
      </c>
      <c r="Q88" s="102">
        <f t="shared" si="343"/>
        <v>30</v>
      </c>
      <c r="R88" s="102">
        <f t="shared" si="343"/>
        <v>30</v>
      </c>
      <c r="S88" s="102">
        <f t="shared" si="343"/>
        <v>28</v>
      </c>
      <c r="T88" s="102">
        <f t="shared" si="343"/>
        <v>28</v>
      </c>
      <c r="U88" s="102">
        <f t="shared" si="343"/>
        <v>28</v>
      </c>
      <c r="V88" s="102">
        <f t="shared" si="343"/>
        <v>28</v>
      </c>
      <c r="W88" s="102">
        <f t="shared" si="343"/>
        <v>28</v>
      </c>
      <c r="X88" s="102">
        <f t="shared" si="343"/>
        <v>28</v>
      </c>
      <c r="Y88" s="102">
        <f t="shared" si="343"/>
        <v>28</v>
      </c>
      <c r="Z88" s="102">
        <f t="shared" si="343"/>
        <v>28</v>
      </c>
    </row>
    <row r="89" spans="1:91" ht="13.5" customHeight="1">
      <c r="A89" s="162"/>
      <c r="B89" s="86"/>
      <c r="C89" s="102"/>
      <c r="D89" s="484" t="s">
        <v>300</v>
      </c>
      <c r="E89" s="413"/>
      <c r="F89" s="413"/>
      <c r="G89" s="413"/>
      <c r="H89" s="492"/>
      <c r="I89" s="163">
        <f>ROUND(I88/54,1)</f>
        <v>139</v>
      </c>
      <c r="J89" s="163"/>
      <c r="K89" s="163"/>
      <c r="L89" s="163"/>
      <c r="M89" s="103"/>
      <c r="N89" s="16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91" ht="12.75" customHeight="1">
      <c r="A90" s="156"/>
      <c r="B90" s="164" t="s">
        <v>301</v>
      </c>
      <c r="C90" s="164"/>
      <c r="D90" s="164"/>
      <c r="E90" s="164"/>
      <c r="F90" s="105"/>
      <c r="G90" s="105"/>
      <c r="H90" s="105"/>
      <c r="I90" s="106">
        <f t="shared" ref="I90:N90" si="344">I8+I21+I32+I56+I65+I74</f>
        <v>7506</v>
      </c>
      <c r="J90" s="106">
        <f t="shared" si="344"/>
        <v>3876</v>
      </c>
      <c r="K90" s="106">
        <f t="shared" si="344"/>
        <v>1980</v>
      </c>
      <c r="L90" s="106">
        <f t="shared" si="344"/>
        <v>526</v>
      </c>
      <c r="M90" s="106">
        <f t="shared" si="344"/>
        <v>1440</v>
      </c>
      <c r="N90" s="106">
        <f t="shared" si="344"/>
        <v>3560</v>
      </c>
      <c r="O90" s="106">
        <f t="shared" ref="O90:Z90" si="345">O8+O21+O32+O56+O65</f>
        <v>30</v>
      </c>
      <c r="P90" s="106">
        <f t="shared" si="345"/>
        <v>30</v>
      </c>
      <c r="Q90" s="106">
        <f t="shared" si="345"/>
        <v>30</v>
      </c>
      <c r="R90" s="106">
        <f t="shared" si="345"/>
        <v>30</v>
      </c>
      <c r="S90" s="106">
        <f t="shared" si="345"/>
        <v>28</v>
      </c>
      <c r="T90" s="106">
        <f t="shared" si="345"/>
        <v>28</v>
      </c>
      <c r="U90" s="106">
        <f t="shared" si="345"/>
        <v>28</v>
      </c>
      <c r="V90" s="106">
        <f t="shared" si="345"/>
        <v>28</v>
      </c>
      <c r="W90" s="106">
        <f t="shared" si="345"/>
        <v>21</v>
      </c>
      <c r="X90" s="106">
        <f t="shared" si="345"/>
        <v>25</v>
      </c>
      <c r="Y90" s="106">
        <f t="shared" si="345"/>
        <v>28</v>
      </c>
      <c r="Z90" s="106">
        <f t="shared" si="345"/>
        <v>16</v>
      </c>
      <c r="AB90" s="107">
        <f t="shared" ref="AB90:AM90" si="346">SUM(AB8+AB21+AB32+AB56+AB65+AB74)</f>
        <v>4</v>
      </c>
      <c r="AC90" s="107">
        <f t="shared" si="346"/>
        <v>2</v>
      </c>
      <c r="AD90" s="107">
        <f t="shared" si="346"/>
        <v>5</v>
      </c>
      <c r="AE90" s="107">
        <f t="shared" si="346"/>
        <v>5</v>
      </c>
      <c r="AF90" s="107">
        <f t="shared" si="346"/>
        <v>1</v>
      </c>
      <c r="AG90" s="107">
        <f t="shared" si="346"/>
        <v>2</v>
      </c>
      <c r="AH90" s="107">
        <f t="shared" si="346"/>
        <v>4</v>
      </c>
      <c r="AI90" s="107">
        <f t="shared" si="346"/>
        <v>1</v>
      </c>
      <c r="AJ90" s="107">
        <f t="shared" si="346"/>
        <v>4</v>
      </c>
      <c r="AK90" s="107">
        <f t="shared" si="346"/>
        <v>4</v>
      </c>
      <c r="AL90" s="107">
        <f t="shared" si="346"/>
        <v>1</v>
      </c>
      <c r="AM90" s="107">
        <f t="shared" si="346"/>
        <v>1</v>
      </c>
      <c r="AN90" s="76"/>
      <c r="AO90" s="107">
        <f t="shared" ref="AO90:AZ90" si="347">SUM(AO8+AO21+AO32+AO56+AO65+AO74)</f>
        <v>5</v>
      </c>
      <c r="AP90" s="107">
        <f t="shared" si="347"/>
        <v>4</v>
      </c>
      <c r="AQ90" s="107">
        <f t="shared" si="347"/>
        <v>4</v>
      </c>
      <c r="AR90" s="107">
        <f t="shared" si="347"/>
        <v>3</v>
      </c>
      <c r="AS90" s="107">
        <f t="shared" si="347"/>
        <v>4</v>
      </c>
      <c r="AT90" s="107">
        <f t="shared" si="347"/>
        <v>6</v>
      </c>
      <c r="AU90" s="107">
        <f t="shared" si="347"/>
        <v>3</v>
      </c>
      <c r="AV90" s="107">
        <f t="shared" si="347"/>
        <v>4</v>
      </c>
      <c r="AW90" s="107">
        <f t="shared" si="347"/>
        <v>4</v>
      </c>
      <c r="AX90" s="107">
        <f t="shared" si="347"/>
        <v>3</v>
      </c>
      <c r="AY90" s="107">
        <f t="shared" si="347"/>
        <v>7</v>
      </c>
      <c r="AZ90" s="107">
        <f t="shared" si="347"/>
        <v>6</v>
      </c>
      <c r="BA90" s="76"/>
      <c r="BB90" s="107">
        <f t="shared" ref="BB90:BM90" si="348">SUM(BB8+BB21+BB32+BB56+BB65+BB74)</f>
        <v>0</v>
      </c>
      <c r="BC90" s="107">
        <f t="shared" si="348"/>
        <v>0</v>
      </c>
      <c r="BD90" s="107">
        <f t="shared" si="348"/>
        <v>0</v>
      </c>
      <c r="BE90" s="107">
        <f t="shared" si="348"/>
        <v>0</v>
      </c>
      <c r="BF90" s="107">
        <f t="shared" si="348"/>
        <v>0</v>
      </c>
      <c r="BG90" s="107">
        <f t="shared" si="348"/>
        <v>0</v>
      </c>
      <c r="BH90" s="107">
        <f t="shared" si="348"/>
        <v>1</v>
      </c>
      <c r="BI90" s="107">
        <f t="shared" si="348"/>
        <v>1</v>
      </c>
      <c r="BJ90" s="107">
        <f t="shared" si="348"/>
        <v>1</v>
      </c>
      <c r="BK90" s="107">
        <f t="shared" si="348"/>
        <v>1</v>
      </c>
      <c r="BL90" s="107">
        <f t="shared" si="348"/>
        <v>1</v>
      </c>
      <c r="BM90" s="107">
        <f t="shared" si="348"/>
        <v>1</v>
      </c>
      <c r="BN90" s="76"/>
      <c r="BO90" s="107">
        <f t="shared" ref="BO90:BZ90" si="349">SUM(BO8+BO21+BO32+BO56+BO65+BO74)</f>
        <v>0</v>
      </c>
      <c r="BP90" s="107">
        <f t="shared" si="349"/>
        <v>0</v>
      </c>
      <c r="BQ90" s="107">
        <f t="shared" si="349"/>
        <v>0</v>
      </c>
      <c r="BR90" s="107">
        <f t="shared" si="349"/>
        <v>1</v>
      </c>
      <c r="BS90" s="107">
        <f t="shared" si="349"/>
        <v>0</v>
      </c>
      <c r="BT90" s="107">
        <f t="shared" si="349"/>
        <v>2</v>
      </c>
      <c r="BU90" s="107">
        <f t="shared" si="349"/>
        <v>1</v>
      </c>
      <c r="BV90" s="107">
        <f t="shared" si="349"/>
        <v>1</v>
      </c>
      <c r="BW90" s="107">
        <f t="shared" si="349"/>
        <v>1</v>
      </c>
      <c r="BX90" s="107">
        <f t="shared" si="349"/>
        <v>1</v>
      </c>
      <c r="BY90" s="107">
        <f t="shared" si="349"/>
        <v>1</v>
      </c>
      <c r="BZ90" s="107">
        <f t="shared" si="349"/>
        <v>1</v>
      </c>
      <c r="CB90" s="107">
        <f t="shared" ref="CB90:CM90" si="350">SUM(CB8+CB21+CB32+CB56+CB65+CB74)</f>
        <v>4</v>
      </c>
      <c r="CC90" s="107">
        <f t="shared" si="350"/>
        <v>2</v>
      </c>
      <c r="CD90" s="107">
        <f t="shared" si="350"/>
        <v>8</v>
      </c>
      <c r="CE90" s="107">
        <f t="shared" si="350"/>
        <v>5</v>
      </c>
      <c r="CF90" s="107">
        <f t="shared" si="350"/>
        <v>3</v>
      </c>
      <c r="CG90" s="107">
        <f t="shared" si="350"/>
        <v>0</v>
      </c>
      <c r="CH90" s="107">
        <f t="shared" si="350"/>
        <v>3</v>
      </c>
      <c r="CI90" s="107">
        <f t="shared" si="350"/>
        <v>1</v>
      </c>
      <c r="CJ90" s="107">
        <f t="shared" si="350"/>
        <v>2</v>
      </c>
      <c r="CK90" s="107">
        <f t="shared" si="350"/>
        <v>2</v>
      </c>
      <c r="CL90" s="107">
        <f t="shared" si="350"/>
        <v>0</v>
      </c>
      <c r="CM90" s="107">
        <f t="shared" si="350"/>
        <v>1</v>
      </c>
    </row>
    <row r="91" spans="1:91" ht="12.75" customHeight="1">
      <c r="A91" s="156"/>
      <c r="B91" s="154" t="s">
        <v>302</v>
      </c>
      <c r="C91" s="107">
        <f t="shared" ref="C91:C95" si="351">SUM(O91:Z91)</f>
        <v>6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102"/>
      <c r="O91" s="107">
        <f t="shared" ref="O91:Z91" si="352">BB90</f>
        <v>0</v>
      </c>
      <c r="P91" s="107">
        <f t="shared" si="352"/>
        <v>0</v>
      </c>
      <c r="Q91" s="107">
        <f t="shared" si="352"/>
        <v>0</v>
      </c>
      <c r="R91" s="107">
        <f t="shared" si="352"/>
        <v>0</v>
      </c>
      <c r="S91" s="107">
        <f t="shared" si="352"/>
        <v>0</v>
      </c>
      <c r="T91" s="107">
        <f t="shared" si="352"/>
        <v>0</v>
      </c>
      <c r="U91" s="107">
        <f t="shared" si="352"/>
        <v>1</v>
      </c>
      <c r="V91" s="107">
        <f t="shared" si="352"/>
        <v>1</v>
      </c>
      <c r="W91" s="107">
        <f t="shared" si="352"/>
        <v>1</v>
      </c>
      <c r="X91" s="107">
        <f t="shared" si="352"/>
        <v>1</v>
      </c>
      <c r="Y91" s="107">
        <f t="shared" si="352"/>
        <v>1</v>
      </c>
      <c r="Z91" s="107">
        <f t="shared" si="352"/>
        <v>1</v>
      </c>
    </row>
    <row r="92" spans="1:91" ht="12.75" customHeight="1">
      <c r="A92" s="156"/>
      <c r="B92" s="154" t="s">
        <v>303</v>
      </c>
      <c r="C92" s="107">
        <f t="shared" si="351"/>
        <v>9</v>
      </c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102"/>
      <c r="O92" s="107">
        <f t="shared" ref="O92:Z92" si="353">BO90</f>
        <v>0</v>
      </c>
      <c r="P92" s="107">
        <f t="shared" si="353"/>
        <v>0</v>
      </c>
      <c r="Q92" s="107">
        <f t="shared" si="353"/>
        <v>0</v>
      </c>
      <c r="R92" s="107">
        <f t="shared" si="353"/>
        <v>1</v>
      </c>
      <c r="S92" s="107">
        <f t="shared" si="353"/>
        <v>0</v>
      </c>
      <c r="T92" s="107">
        <f t="shared" si="353"/>
        <v>2</v>
      </c>
      <c r="U92" s="107">
        <f t="shared" si="353"/>
        <v>1</v>
      </c>
      <c r="V92" s="107">
        <f t="shared" si="353"/>
        <v>1</v>
      </c>
      <c r="W92" s="107">
        <f t="shared" si="353"/>
        <v>1</v>
      </c>
      <c r="X92" s="107">
        <f t="shared" si="353"/>
        <v>1</v>
      </c>
      <c r="Y92" s="107">
        <f t="shared" si="353"/>
        <v>1</v>
      </c>
      <c r="Z92" s="107">
        <f t="shared" si="353"/>
        <v>1</v>
      </c>
    </row>
    <row r="93" spans="1:91" ht="12.75" customHeight="1">
      <c r="A93" s="156"/>
      <c r="B93" s="154" t="s">
        <v>304</v>
      </c>
      <c r="C93" s="107">
        <f t="shared" si="351"/>
        <v>31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102"/>
      <c r="O93" s="107">
        <f t="shared" ref="O93:Z93" si="354">CB90</f>
        <v>4</v>
      </c>
      <c r="P93" s="107">
        <f t="shared" si="354"/>
        <v>2</v>
      </c>
      <c r="Q93" s="107">
        <f t="shared" si="354"/>
        <v>8</v>
      </c>
      <c r="R93" s="107">
        <f t="shared" si="354"/>
        <v>5</v>
      </c>
      <c r="S93" s="107">
        <f t="shared" si="354"/>
        <v>3</v>
      </c>
      <c r="T93" s="107">
        <f t="shared" si="354"/>
        <v>0</v>
      </c>
      <c r="U93" s="107">
        <f t="shared" si="354"/>
        <v>3</v>
      </c>
      <c r="V93" s="107">
        <f t="shared" si="354"/>
        <v>1</v>
      </c>
      <c r="W93" s="107">
        <f t="shared" si="354"/>
        <v>2</v>
      </c>
      <c r="X93" s="107">
        <f t="shared" si="354"/>
        <v>2</v>
      </c>
      <c r="Y93" s="107">
        <f t="shared" si="354"/>
        <v>0</v>
      </c>
      <c r="Z93" s="107">
        <f t="shared" si="354"/>
        <v>1</v>
      </c>
    </row>
    <row r="94" spans="1:91" ht="12.75" customHeight="1">
      <c r="A94" s="156"/>
      <c r="B94" s="154" t="s">
        <v>305</v>
      </c>
      <c r="C94" s="107">
        <f t="shared" si="351"/>
        <v>34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102"/>
      <c r="O94" s="107">
        <f t="shared" ref="O94:Z94" si="355">AB90</f>
        <v>4</v>
      </c>
      <c r="P94" s="107">
        <f t="shared" si="355"/>
        <v>2</v>
      </c>
      <c r="Q94" s="107">
        <f t="shared" si="355"/>
        <v>5</v>
      </c>
      <c r="R94" s="107">
        <f t="shared" si="355"/>
        <v>5</v>
      </c>
      <c r="S94" s="107">
        <f t="shared" si="355"/>
        <v>1</v>
      </c>
      <c r="T94" s="107">
        <f t="shared" si="355"/>
        <v>2</v>
      </c>
      <c r="U94" s="107">
        <f t="shared" si="355"/>
        <v>4</v>
      </c>
      <c r="V94" s="107">
        <f t="shared" si="355"/>
        <v>1</v>
      </c>
      <c r="W94" s="107">
        <f t="shared" si="355"/>
        <v>4</v>
      </c>
      <c r="X94" s="107">
        <f t="shared" si="355"/>
        <v>4</v>
      </c>
      <c r="Y94" s="107">
        <f t="shared" si="355"/>
        <v>1</v>
      </c>
      <c r="Z94" s="107">
        <f t="shared" si="355"/>
        <v>1</v>
      </c>
    </row>
    <row r="95" spans="1:91" ht="13.5" customHeight="1">
      <c r="A95" s="148"/>
      <c r="B95" s="165" t="s">
        <v>156</v>
      </c>
      <c r="C95" s="166">
        <f t="shared" si="351"/>
        <v>53</v>
      </c>
      <c r="D95" s="167" t="s">
        <v>306</v>
      </c>
      <c r="E95" s="168"/>
      <c r="F95" s="168"/>
      <c r="G95" s="168"/>
      <c r="H95" s="168"/>
      <c r="I95" s="168"/>
      <c r="J95" s="168"/>
      <c r="K95" s="168"/>
      <c r="L95" s="168"/>
      <c r="M95" s="168"/>
      <c r="N95" s="151"/>
      <c r="O95" s="166">
        <f t="shared" ref="O95:Z95" si="356">AO90</f>
        <v>5</v>
      </c>
      <c r="P95" s="166">
        <f t="shared" si="356"/>
        <v>4</v>
      </c>
      <c r="Q95" s="166">
        <f t="shared" si="356"/>
        <v>4</v>
      </c>
      <c r="R95" s="166">
        <f t="shared" si="356"/>
        <v>3</v>
      </c>
      <c r="S95" s="166">
        <f t="shared" si="356"/>
        <v>4</v>
      </c>
      <c r="T95" s="166">
        <f t="shared" si="356"/>
        <v>6</v>
      </c>
      <c r="U95" s="166">
        <f t="shared" si="356"/>
        <v>3</v>
      </c>
      <c r="V95" s="166">
        <f t="shared" si="356"/>
        <v>4</v>
      </c>
      <c r="W95" s="166">
        <f t="shared" si="356"/>
        <v>4</v>
      </c>
      <c r="X95" s="166">
        <f t="shared" si="356"/>
        <v>3</v>
      </c>
      <c r="Y95" s="166">
        <f t="shared" si="356"/>
        <v>7</v>
      </c>
      <c r="Z95" s="166">
        <f t="shared" si="356"/>
        <v>6</v>
      </c>
    </row>
    <row r="96" spans="1:91" ht="12.75" customHeight="1">
      <c r="A96" s="169"/>
      <c r="B96" s="537" t="s">
        <v>307</v>
      </c>
      <c r="C96" s="413"/>
      <c r="D96" s="538"/>
      <c r="E96" s="539" t="s">
        <v>308</v>
      </c>
      <c r="F96" s="504"/>
      <c r="G96" s="504"/>
      <c r="H96" s="504"/>
      <c r="I96" s="504"/>
      <c r="J96" s="504"/>
      <c r="K96" s="504"/>
      <c r="L96" s="540"/>
      <c r="M96" s="537" t="s">
        <v>309</v>
      </c>
      <c r="N96" s="413"/>
      <c r="O96" s="413"/>
      <c r="P96" s="413"/>
      <c r="Q96" s="413"/>
      <c r="R96" s="413"/>
      <c r="S96" s="492"/>
      <c r="T96" s="171" t="s">
        <v>310</v>
      </c>
      <c r="U96" s="537" t="s">
        <v>311</v>
      </c>
      <c r="V96" s="413"/>
      <c r="W96" s="413"/>
      <c r="X96" s="413"/>
      <c r="Y96" s="413"/>
      <c r="Z96" s="413"/>
    </row>
    <row r="97" spans="1:26" ht="13.5" customHeight="1">
      <c r="A97" s="172"/>
      <c r="B97" s="173" t="s">
        <v>312</v>
      </c>
      <c r="C97" s="174" t="s">
        <v>310</v>
      </c>
      <c r="D97" s="175" t="s">
        <v>313</v>
      </c>
      <c r="E97" s="541" t="s">
        <v>312</v>
      </c>
      <c r="F97" s="542"/>
      <c r="G97" s="542"/>
      <c r="H97" s="542"/>
      <c r="I97" s="542"/>
      <c r="J97" s="543"/>
      <c r="K97" s="174" t="s">
        <v>310</v>
      </c>
      <c r="L97" s="175" t="s">
        <v>313</v>
      </c>
      <c r="M97" s="545" t="s">
        <v>314</v>
      </c>
      <c r="N97" s="542"/>
      <c r="O97" s="542"/>
      <c r="P97" s="542"/>
      <c r="Q97" s="542"/>
      <c r="R97" s="542"/>
      <c r="S97" s="543"/>
      <c r="T97" s="177"/>
      <c r="U97" s="541" t="s">
        <v>315</v>
      </c>
      <c r="V97" s="542"/>
      <c r="W97" s="542"/>
      <c r="X97" s="542"/>
      <c r="Y97" s="542"/>
      <c r="Z97" s="542"/>
    </row>
    <row r="98" spans="1:26" ht="12.75" customHeight="1">
      <c r="A98" s="169"/>
      <c r="B98" s="154" t="s">
        <v>296</v>
      </c>
      <c r="C98" s="75">
        <v>4</v>
      </c>
      <c r="D98" s="178">
        <v>1</v>
      </c>
      <c r="E98" s="544" t="s">
        <v>298</v>
      </c>
      <c r="F98" s="504"/>
      <c r="G98" s="504"/>
      <c r="H98" s="504"/>
      <c r="I98" s="504"/>
      <c r="J98" s="503"/>
      <c r="K98" s="114">
        <v>6</v>
      </c>
      <c r="L98" s="179">
        <v>4</v>
      </c>
      <c r="M98" s="56"/>
      <c r="N98" s="56"/>
      <c r="O98" s="56"/>
      <c r="P98" s="56"/>
      <c r="Q98" s="56"/>
      <c r="R98" s="56"/>
      <c r="S98" s="56"/>
      <c r="T98" s="180"/>
      <c r="X98" s="136" t="s">
        <v>316</v>
      </c>
    </row>
    <row r="99" spans="1:26" ht="12.75" customHeight="1">
      <c r="A99" s="169"/>
      <c r="B99" s="154" t="s">
        <v>297</v>
      </c>
      <c r="C99" s="75">
        <v>4</v>
      </c>
      <c r="D99" s="178">
        <v>2</v>
      </c>
      <c r="E99" s="544" t="s">
        <v>0</v>
      </c>
      <c r="F99" s="504"/>
      <c r="G99" s="504"/>
      <c r="H99" s="504"/>
      <c r="I99" s="504"/>
      <c r="J99" s="503"/>
      <c r="K99" s="75" t="s">
        <v>0</v>
      </c>
      <c r="L99" s="181" t="s">
        <v>0</v>
      </c>
      <c r="M99" s="484" t="s">
        <v>0</v>
      </c>
      <c r="N99" s="413"/>
      <c r="O99" s="413"/>
      <c r="P99" s="413"/>
      <c r="Q99" s="413"/>
      <c r="R99" s="413"/>
      <c r="S99" s="413"/>
      <c r="T99" s="182" t="s">
        <v>0</v>
      </c>
      <c r="U99" s="484" t="s">
        <v>317</v>
      </c>
      <c r="V99" s="413"/>
      <c r="W99" s="413"/>
      <c r="X99" s="413"/>
      <c r="Y99" s="413"/>
      <c r="Z99" s="413"/>
    </row>
    <row r="100" spans="1:26" ht="13.5" customHeight="1">
      <c r="A100" s="148"/>
      <c r="B100" s="165" t="s">
        <v>318</v>
      </c>
      <c r="C100" s="183">
        <v>2</v>
      </c>
      <c r="D100" s="184">
        <v>3</v>
      </c>
      <c r="E100" s="541" t="s">
        <v>0</v>
      </c>
      <c r="F100" s="542"/>
      <c r="G100" s="542"/>
      <c r="H100" s="542"/>
      <c r="I100" s="542"/>
      <c r="J100" s="543"/>
      <c r="K100" s="183" t="s">
        <v>0</v>
      </c>
      <c r="L100" s="185"/>
      <c r="M100" s="176"/>
      <c r="N100" s="176"/>
      <c r="O100" s="176"/>
      <c r="P100" s="176"/>
      <c r="Q100" s="176"/>
      <c r="R100" s="176"/>
      <c r="S100" s="176"/>
      <c r="T100" s="185"/>
      <c r="U100" s="541" t="s">
        <v>319</v>
      </c>
      <c r="V100" s="542"/>
      <c r="W100" s="542"/>
      <c r="X100" s="542"/>
      <c r="Y100" s="542"/>
      <c r="Z100" s="542"/>
    </row>
    <row r="101" spans="1:26" ht="12.75" customHeight="1"/>
    <row r="102" spans="1:26" ht="12.75" customHeight="1">
      <c r="B102" s="170" t="s">
        <v>320</v>
      </c>
      <c r="C102" s="136" t="s">
        <v>321</v>
      </c>
    </row>
    <row r="103" spans="1:26" ht="12.75" customHeight="1">
      <c r="D103" s="99" t="s">
        <v>322</v>
      </c>
    </row>
    <row r="104" spans="1:26" ht="12.75" customHeight="1">
      <c r="C104" s="136" t="s">
        <v>323</v>
      </c>
    </row>
    <row r="105" spans="1:26" ht="12.75" customHeight="1">
      <c r="D105" s="99" t="s">
        <v>324</v>
      </c>
    </row>
    <row r="106" spans="1:26" ht="12.75" customHeight="1"/>
    <row r="107" spans="1:26" ht="12.75" customHeight="1">
      <c r="B107" s="484" t="s">
        <v>325</v>
      </c>
      <c r="C107" s="413"/>
      <c r="D107" s="413"/>
      <c r="E107" s="413"/>
      <c r="F107" s="413"/>
      <c r="G107" s="413"/>
      <c r="H107" s="413"/>
      <c r="L107" s="56" t="s">
        <v>326</v>
      </c>
      <c r="M107" s="56"/>
      <c r="N107" s="56"/>
    </row>
    <row r="108" spans="1:26" ht="12.75" customHeight="1"/>
    <row r="109" spans="1:26" ht="12.75" customHeight="1">
      <c r="B109" s="484" t="s">
        <v>327</v>
      </c>
      <c r="C109" s="413"/>
      <c r="D109" s="413"/>
      <c r="E109" s="56"/>
      <c r="F109" s="56"/>
      <c r="G109" s="56"/>
      <c r="H109" s="56"/>
      <c r="L109" s="136" t="s">
        <v>328</v>
      </c>
    </row>
    <row r="110" spans="1:26" ht="12.75" customHeight="1"/>
    <row r="111" spans="1:26" ht="12.75" customHeight="1">
      <c r="B111" s="484" t="s">
        <v>329</v>
      </c>
      <c r="C111" s="413"/>
      <c r="D111" s="413"/>
      <c r="E111" s="413"/>
      <c r="F111" s="413"/>
      <c r="G111" s="413"/>
      <c r="H111" s="413"/>
      <c r="L111" s="136" t="s">
        <v>330</v>
      </c>
    </row>
    <row r="112" spans="1:2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7">
    <mergeCell ref="CB5:CM5"/>
    <mergeCell ref="AB6:AM6"/>
    <mergeCell ref="BB6:BM6"/>
    <mergeCell ref="CB6:CM6"/>
    <mergeCell ref="B1:Z1"/>
    <mergeCell ref="C2:G2"/>
    <mergeCell ref="H2:N2"/>
    <mergeCell ref="O2:Z2"/>
    <mergeCell ref="O3:Q3"/>
    <mergeCell ref="R3:T3"/>
    <mergeCell ref="U3:W3"/>
    <mergeCell ref="X3:Z3"/>
    <mergeCell ref="O5:Z5"/>
    <mergeCell ref="AO5:AZ5"/>
    <mergeCell ref="AO6:AZ6"/>
    <mergeCell ref="BO5:BZ5"/>
    <mergeCell ref="U96:Z96"/>
    <mergeCell ref="M96:S96"/>
    <mergeCell ref="BO6:BZ6"/>
    <mergeCell ref="AB5:AM5"/>
    <mergeCell ref="BB5:BM5"/>
    <mergeCell ref="U97:Z97"/>
    <mergeCell ref="U99:Z99"/>
    <mergeCell ref="U100:Z100"/>
    <mergeCell ref="E98:J98"/>
    <mergeCell ref="E99:J99"/>
    <mergeCell ref="M99:S99"/>
    <mergeCell ref="E100:J100"/>
    <mergeCell ref="M97:S97"/>
    <mergeCell ref="B107:H107"/>
    <mergeCell ref="B109:D109"/>
    <mergeCell ref="B111:H111"/>
    <mergeCell ref="H3:H6"/>
    <mergeCell ref="D89:H89"/>
    <mergeCell ref="B96:D96"/>
    <mergeCell ref="E96:L96"/>
    <mergeCell ref="E97:J9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K_PGS_03</vt:lpstr>
      <vt:lpstr>K_plan</vt:lpstr>
      <vt:lpstr>RUP</vt:lpstr>
      <vt:lpstr>RUPpgs03_з триместрами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 Спиринцев</cp:lastModifiedBy>
  <dcterms:created xsi:type="dcterms:W3CDTF">1999-02-26T10:19:35Z</dcterms:created>
  <dcterms:modified xsi:type="dcterms:W3CDTF">2026-04-14T06:16:37Z</dcterms:modified>
</cp:coreProperties>
</file>